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15" windowHeight="7170" activeTab="0"/>
  </bookViews>
  <sheets>
    <sheet name="total de asignaciones 7º 5189" sheetId="1" r:id="rId1"/>
    <sheet name="Niveles y Grupos" sheetId="2" r:id="rId2"/>
  </sheets>
  <definedNames>
    <definedName name="_xlnm._FilterDatabase" localSheetId="0" hidden="1">'total de asignaciones 7º 5189'!$A$5:$V$94</definedName>
    <definedName name="_xlnm.Print_Area" localSheetId="0">'total de asignaciones 7º 5189'!$A$1:$V$94</definedName>
    <definedName name="_xlnm.Print_Titles" localSheetId="0">'total de asignaciones 7º 5189'!$1:$9</definedName>
  </definedNames>
  <calcPr fullCalcOnLoad="1"/>
</workbook>
</file>

<file path=xl/comments1.xml><?xml version="1.0" encoding="utf-8"?>
<comments xmlns="http://schemas.openxmlformats.org/spreadsheetml/2006/main">
  <authors>
    <author>Gloria Benitez</author>
  </authors>
  <commentList>
    <comment ref="E5" authorId="0">
      <text>
        <r>
          <rPr>
            <sz val="9"/>
            <rFont val="Tahoma"/>
            <family val="2"/>
          </rPr>
          <t>Permanente
Contratado
Comisionado</t>
        </r>
      </text>
    </comment>
  </commentList>
</comments>
</file>

<file path=xl/sharedStrings.xml><?xml version="1.0" encoding="utf-8"?>
<sst xmlns="http://schemas.openxmlformats.org/spreadsheetml/2006/main" count="217" uniqueCount="112">
  <si>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</si>
  <si>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</si>
  <si>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</si>
  <si>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</si>
  <si>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</si>
  <si>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</si>
  <si>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</si>
  <si>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</si>
  <si>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</si>
  <si>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</si>
  <si>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</si>
  <si>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</si>
  <si>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</si>
  <si>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</si>
  <si>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</si>
  <si>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</si>
  <si>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</si>
  <si>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</si>
  <si>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</si>
  <si>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</si>
  <si>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</si>
  <si>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</si>
  <si>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</si>
  <si>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</si>
  <si>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</si>
  <si>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</si>
  <si>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</si>
  <si>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>Subsidio Familiar (Nacimiento)</t>
  </si>
  <si>
    <t xml:space="preserve">MONTO A DICIEMBRE </t>
  </si>
  <si>
    <t>Subsidio Familiar (Defunción)</t>
  </si>
  <si>
    <t>Otros Gastos del Personal</t>
  </si>
  <si>
    <t>Subsidio Familiar (Escolaridad de Hijos)</t>
  </si>
  <si>
    <t>Remuneración Adicional</t>
  </si>
  <si>
    <t xml:space="preserve">Jornales </t>
  </si>
  <si>
    <t>ESTADO</t>
  </si>
  <si>
    <t>Subsidio de Salud</t>
  </si>
  <si>
    <t>Permanente</t>
  </si>
  <si>
    <t>Contratado</t>
  </si>
  <si>
    <t>Nivel 100 - Servicios personales </t>
  </si>
  <si>
    <t>Grupo 110 - Remuneraciones básicas</t>
  </si>
  <si>
    <t>111 - Sueldos </t>
  </si>
  <si>
    <t>112 - Dietas </t>
  </si>
  <si>
    <t>113 - Gasto de Representación </t>
  </si>
  <si>
    <t>114 - Aguinaldo </t>
  </si>
  <si>
    <t>Grupo 120 - Remuneraciones temporales </t>
  </si>
  <si>
    <t>122 - Gasto de Residencia </t>
  </si>
  <si>
    <t>123 -  Remuneraciones Extraordinarias</t>
  </si>
  <si>
    <t>125 -  Remuneración Adicional </t>
  </si>
  <si>
    <t>Otros que la institución disponga y haya asignado a sus funcionarios/as.</t>
  </si>
  <si>
    <t>Grupo 130 - Asginaciones Complementarias </t>
  </si>
  <si>
    <t>131 - Subsidio Familiar</t>
  </si>
  <si>
    <t>133 - Bonificaciones y Gratificaciones</t>
  </si>
  <si>
    <t>137 - Gratificaciones por Servicios Especiales </t>
  </si>
  <si>
    <t>Grupo 140 - Personal Contratado </t>
  </si>
  <si>
    <t>141 - Contratación del Personal Técnico</t>
  </si>
  <si>
    <t>142 - Contratación del Personal de Salud</t>
  </si>
  <si>
    <t>144 - Jornales </t>
  </si>
  <si>
    <t>145 - Honorarios Profesionales </t>
  </si>
  <si>
    <t>147 - Contrataciones del Personal para Programas de Alimentación Escolar y Control Sanitario </t>
  </si>
  <si>
    <t>Grupo 160 - Remuneraciones por Servicios en el Exterior</t>
  </si>
  <si>
    <t>161 - Sueldos</t>
  </si>
  <si>
    <t>162 - Gastos de Representación </t>
  </si>
  <si>
    <t>163 - Aguinaldo </t>
  </si>
  <si>
    <t>Grupo 190 - Otros Gastos del Personal </t>
  </si>
  <si>
    <t>191 - Subsidio para la Salud</t>
  </si>
  <si>
    <t>199 - Otros Gastos del Personal </t>
  </si>
  <si>
    <t>Nivel 200 - Servicios No Personales </t>
  </si>
  <si>
    <t>Grupo 230 - Pasajes y Viáticos </t>
  </si>
  <si>
    <t>231 - Pasajes</t>
  </si>
  <si>
    <t>232 - Viáticos y Movilidad</t>
  </si>
  <si>
    <t>239 - Pasajes y Viáticos, Varios </t>
  </si>
  <si>
    <t>Nivel 800 - Transferencias</t>
  </si>
  <si>
    <t>Grupo 840 - Transferencias Corr. al Sector Privado </t>
  </si>
  <si>
    <t>841 - Becas</t>
  </si>
  <si>
    <t>845 - Indenizaciones </t>
  </si>
  <si>
    <t>849 - Otras Trans. Corrientes </t>
  </si>
  <si>
    <t>143 - Contratación ocasional de Personal Docente y de Blanco</t>
  </si>
  <si>
    <t>146 - Contratación de Personal de Servicio en el Exterior</t>
  </si>
  <si>
    <t>148 - Contratación de Personal Docente para Cursos Especializados</t>
  </si>
  <si>
    <t>192 - Seguro de Vida</t>
  </si>
  <si>
    <t>193 - Subsidio anual para adq. de eq. y vestuarios del Pers. FFPP</t>
  </si>
  <si>
    <t>194 - Subsidio para la Salud de las Fuerzas Públicas</t>
  </si>
  <si>
    <t>195 - Bonificación Familiar para los Efectivos de las Fuerzas Públicas</t>
  </si>
  <si>
    <t>Otros Recursos que la institución disponga y haya asignado a sus funcionarios/as.</t>
  </si>
  <si>
    <t>Becas</t>
  </si>
  <si>
    <t>Agapito Simón Melgarejo Díaz de Vivar</t>
  </si>
  <si>
    <t>AGUINALDO 2019</t>
  </si>
  <si>
    <t>Edgar Gabriel Gamarra</t>
  </si>
  <si>
    <t>Alfonso Javier Morel Medina</t>
  </si>
  <si>
    <t>Manuel Dario Quiroga Escurra</t>
  </si>
  <si>
    <t>Herminia González Escurra</t>
  </si>
  <si>
    <t>Marcial Segovia</t>
  </si>
  <si>
    <t>Marlene Bastian Kroll</t>
  </si>
  <si>
    <t>Ismael Rojas Flores</t>
  </si>
  <si>
    <t>Sebastián Benegas Vera</t>
  </si>
  <si>
    <t>CORRESPONDIENTE AL EJERCICIO FISCAL 2019</t>
  </si>
  <si>
    <t>Intendente</t>
  </si>
  <si>
    <t>Marco Antonio Mendoza Gomez</t>
  </si>
  <si>
    <t>Concejal</t>
  </si>
  <si>
    <t>Dieta</t>
  </si>
  <si>
    <t>Antonio Dos Santos De Oliveira</t>
  </si>
  <si>
    <t>Hector Federico Pereira Suarez</t>
  </si>
  <si>
    <t>Atanacio Sosa</t>
  </si>
  <si>
    <t xml:space="preserve">Leslie Enrique Pereira </t>
  </si>
  <si>
    <t>Perla Baneza Valdez Martínez</t>
  </si>
  <si>
    <t>Rosilda De Oliveira Correia</t>
  </si>
  <si>
    <t>Nelson Ramón Benegas Vera</t>
  </si>
  <si>
    <t>Dayane Camila Nacimento de Recalde</t>
  </si>
  <si>
    <t>-</t>
  </si>
  <si>
    <t>MUNICIPALIDAD DE PUERTO ADELA - CANINDEYÚ</t>
  </si>
  <si>
    <t>José Concepción Acosta Velázquez</t>
  </si>
  <si>
    <t>Contratación de Personal Técnico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</si>
</sst>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Gs&quot;\ #,##0;&quot;Gs&quot;\ \-#,##0"/>
    <numFmt numFmtId="179" formatCode="&quot;Gs&quot;\ #,##0;[Red]&quot;Gs&quot;\ \-#,##0"/>
    <numFmt numFmtId="180" formatCode="&quot;Gs&quot;\ #,##0.00;&quot;Gs&quot;\ \-#,##0.00"/>
    <numFmt numFmtId="181" formatCode="&quot;Gs&quot;\ #,##0.00;[Red]&quot;Gs&quot;\ \-#,##0.00"/>
    <numFmt numFmtId="182" formatCode="_ &quot;Gs&quot;\ * #,##0_ ;_ &quot;Gs&quot;\ * \-#,##0_ ;_ &quot;Gs&quot;\ * &quot;-&quot;_ ;_ @_ "/>
    <numFmt numFmtId="183" formatCode="_ * #,##0_ ;_ * \-#,##0_ ;_ * &quot;-&quot;_ ;_ @_ "/>
    <numFmt numFmtId="184" formatCode="_ &quot;Gs&quot;\ * #,##0.00_ ;_ &quot;Gs&quot;\ * \-#,##0.00_ ;_ &quot;Gs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#,##0;[Red]#,##0"/>
    <numFmt numFmtId="206" formatCode="_-* #,##0\ _G_s_._-;\-* #,##0\ _G_s_._-;_-* &quot;-&quot;??\ _G_s_._-;_-@_-"/>
    <numFmt numFmtId="207" formatCode="#,##0.0"/>
    <numFmt numFmtId="208" formatCode="#,##0.00000000"/>
    <numFmt numFmtId="209" formatCode="_-[$€]* #,##0.00_-;\-[$€]* #,##0.00_-;_-[$€]* &quot;-&quot;??_-;_-@_-"/>
    <numFmt numFmtId="210" formatCode="[$-C0A]dddd\,\ dd&quot; de &quot;mmmm&quot; de &quot;yyyy"/>
    <numFmt numFmtId="211" formatCode="_-* #,##0_-;\-* #,##0_-;_-* &quot;-&quot;??_-;_-@_-"/>
    <numFmt numFmtId="212" formatCode="[$€-2]\ #,##0.00_);[Red]\([$€-2]\ #,##0.00\)"/>
    <numFmt numFmtId="213" formatCode="[$-3C0A]dddd\,\ dd&quot; de &quot;mmmm&quot; de &quot;yyyy"/>
    <numFmt numFmtId="214" formatCode="[$-3C0A]hh:mm:ss\ AM/PM"/>
    <numFmt numFmtId="215" formatCode="_-* #,##0.0_-;\-* #,##0.0_-;_-* &quot;-&quot;??_-;_-@_-"/>
    <numFmt numFmtId="216" formatCode="0.0"/>
    <numFmt numFmtId="217" formatCode="&quot;Gs&quot;\ #,##0.00"/>
    <numFmt numFmtId="218" formatCode="_(&quot;Gs&quot;\ * #,##0.0_);_(&quot;Gs&quot;\ * \(#,##0.0\);_(&quot;Gs&quot;\ * &quot;-&quot;??_);_(@_)"/>
    <numFmt numFmtId="219" formatCode="_(&quot;Gs&quot;\ * #,##0_);_(&quot;Gs&quot;\ * \(#,##0\);_(&quot;Gs&quot;\ * &quot;-&quot;??_);_(@_)"/>
    <numFmt numFmtId="220" formatCode="_-* #,##0.000_-;\-* #,##0.000_-;_-* &quot;-&quot;??_-;_-@_-"/>
    <numFmt numFmtId="221" formatCode="_(* #,##0_);_(* \(#,##0\);_(* &quot;-&quot;??_);_(@_)"/>
  </numFmts>
  <fonts count="61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9"/>
      <name val="Tahoma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20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3" fillId="0" borderId="8" applyNumberFormat="0" applyFill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205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4" fillId="33" borderId="0" xfId="50" applyNumberFormat="1" applyFont="1" applyFill="1" applyBorder="1" applyAlignment="1">
      <alignment horizontal="right"/>
    </xf>
    <xf numFmtId="3" fontId="4" fillId="33" borderId="0" xfId="50" applyNumberFormat="1" applyFont="1" applyFill="1" applyBorder="1" applyAlignment="1">
      <alignment/>
    </xf>
    <xf numFmtId="3" fontId="4" fillId="0" borderId="0" xfId="50" applyNumberFormat="1" applyFont="1" applyFill="1" applyBorder="1" applyAlignment="1">
      <alignment/>
    </xf>
    <xf numFmtId="3" fontId="4" fillId="0" borderId="0" xfId="5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33" borderId="0" xfId="50" applyNumberFormat="1" applyFont="1" applyFill="1" applyBorder="1" applyAlignment="1">
      <alignment horizontal="right"/>
    </xf>
    <xf numFmtId="3" fontId="1" fillId="33" borderId="0" xfId="50" applyNumberFormat="1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14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/>
    </xf>
    <xf numFmtId="205" fontId="9" fillId="35" borderId="13" xfId="0" applyNumberFormat="1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205" fontId="2" fillId="0" borderId="0" xfId="0" applyNumberFormat="1" applyFont="1" applyAlignment="1">
      <alignment/>
    </xf>
    <xf numFmtId="205" fontId="2" fillId="0" borderId="0" xfId="0" applyNumberFormat="1" applyFont="1" applyFill="1" applyAlignment="1">
      <alignment/>
    </xf>
    <xf numFmtId="3" fontId="4" fillId="35" borderId="18" xfId="50" applyNumberFormat="1" applyFont="1" applyFill="1" applyBorder="1" applyAlignment="1">
      <alignment horizontal="right"/>
    </xf>
    <xf numFmtId="205" fontId="9" fillId="35" borderId="13" xfId="0" applyNumberFormat="1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3" fontId="6" fillId="34" borderId="0" xfId="0" applyNumberFormat="1" applyFont="1" applyFill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211" fontId="2" fillId="0" borderId="10" xfId="49" applyNumberFormat="1" applyFont="1" applyBorder="1" applyAlignment="1">
      <alignment horizontal="right"/>
    </xf>
    <xf numFmtId="211" fontId="2" fillId="0" borderId="10" xfId="49" applyNumberFormat="1" applyFont="1" applyBorder="1" applyAlignment="1">
      <alignment/>
    </xf>
    <xf numFmtId="211" fontId="2" fillId="0" borderId="14" xfId="49" applyNumberFormat="1" applyFont="1" applyBorder="1" applyAlignment="1">
      <alignment horizontal="right"/>
    </xf>
    <xf numFmtId="211" fontId="2" fillId="0" borderId="11" xfId="49" applyNumberFormat="1" applyFont="1" applyBorder="1" applyAlignment="1">
      <alignment horizontal="right"/>
    </xf>
    <xf numFmtId="211" fontId="2" fillId="34" borderId="11" xfId="49" applyNumberFormat="1" applyFont="1" applyFill="1" applyBorder="1" applyAlignment="1">
      <alignment horizontal="right"/>
    </xf>
    <xf numFmtId="211" fontId="2" fillId="34" borderId="11" xfId="49" applyNumberFormat="1" applyFont="1" applyFill="1" applyBorder="1" applyAlignment="1">
      <alignment/>
    </xf>
    <xf numFmtId="211" fontId="2" fillId="0" borderId="14" xfId="49" applyNumberFormat="1" applyFont="1" applyBorder="1" applyAlignment="1">
      <alignment/>
    </xf>
    <xf numFmtId="211" fontId="2" fillId="0" borderId="22" xfId="49" applyNumberFormat="1" applyFont="1" applyBorder="1" applyAlignment="1">
      <alignment horizontal="right"/>
    </xf>
    <xf numFmtId="211" fontId="2" fillId="0" borderId="18" xfId="49" applyNumberFormat="1" applyFont="1" applyBorder="1" applyAlignment="1">
      <alignment/>
    </xf>
    <xf numFmtId="211" fontId="2" fillId="0" borderId="20" xfId="49" applyNumberFormat="1" applyFont="1" applyBorder="1" applyAlignment="1">
      <alignment horizontal="right"/>
    </xf>
    <xf numFmtId="211" fontId="2" fillId="0" borderId="11" xfId="49" applyNumberFormat="1" applyFont="1" applyBorder="1" applyAlignment="1">
      <alignment/>
    </xf>
    <xf numFmtId="211" fontId="2" fillId="0" borderId="11" xfId="49" applyNumberFormat="1" applyFont="1" applyFill="1" applyBorder="1" applyAlignment="1">
      <alignment/>
    </xf>
    <xf numFmtId="211" fontId="2" fillId="0" borderId="10" xfId="49" applyNumberFormat="1" applyFont="1" applyFill="1" applyBorder="1" applyAlignment="1">
      <alignment horizontal="right"/>
    </xf>
    <xf numFmtId="211" fontId="2" fillId="0" borderId="12" xfId="49" applyNumberFormat="1" applyFont="1" applyFill="1" applyBorder="1" applyAlignment="1">
      <alignment horizontal="right"/>
    </xf>
    <xf numFmtId="211" fontId="2" fillId="0" borderId="12" xfId="49" applyNumberFormat="1" applyFont="1" applyFill="1" applyBorder="1" applyAlignment="1">
      <alignment/>
    </xf>
    <xf numFmtId="211" fontId="2" fillId="0" borderId="18" xfId="49" applyNumberFormat="1" applyFont="1" applyBorder="1" applyAlignment="1">
      <alignment horizontal="right"/>
    </xf>
    <xf numFmtId="211" fontId="2" fillId="0" borderId="16" xfId="49" applyNumberFormat="1" applyFont="1" applyBorder="1" applyAlignment="1">
      <alignment horizontal="right"/>
    </xf>
    <xf numFmtId="211" fontId="2" fillId="0" borderId="16" xfId="49" applyNumberFormat="1" applyFont="1" applyBorder="1" applyAlignment="1">
      <alignment/>
    </xf>
    <xf numFmtId="211" fontId="2" fillId="0" borderId="18" xfId="49" applyNumberFormat="1" applyFont="1" applyFill="1" applyBorder="1" applyAlignment="1">
      <alignment horizontal="right"/>
    </xf>
    <xf numFmtId="211" fontId="2" fillId="34" borderId="14" xfId="49" applyNumberFormat="1" applyFont="1" applyFill="1" applyBorder="1" applyAlignment="1">
      <alignment horizontal="right"/>
    </xf>
    <xf numFmtId="211" fontId="2" fillId="34" borderId="10" xfId="49" applyNumberFormat="1" applyFont="1" applyFill="1" applyBorder="1" applyAlignment="1">
      <alignment horizontal="right"/>
    </xf>
    <xf numFmtId="211" fontId="2" fillId="0" borderId="14" xfId="49" applyNumberFormat="1" applyFont="1" applyFill="1" applyBorder="1" applyAlignment="1">
      <alignment horizontal="right"/>
    </xf>
    <xf numFmtId="211" fontId="2" fillId="34" borderId="16" xfId="49" applyNumberFormat="1" applyFont="1" applyFill="1" applyBorder="1" applyAlignment="1">
      <alignment horizontal="right"/>
    </xf>
    <xf numFmtId="211" fontId="2" fillId="33" borderId="20" xfId="49" applyNumberFormat="1" applyFont="1" applyFill="1" applyBorder="1" applyAlignment="1">
      <alignment horizontal="right"/>
    </xf>
    <xf numFmtId="211" fontId="2" fillId="33" borderId="20" xfId="49" applyNumberFormat="1" applyFont="1" applyFill="1" applyBorder="1" applyAlignment="1">
      <alignment/>
    </xf>
    <xf numFmtId="211" fontId="2" fillId="34" borderId="18" xfId="49" applyNumberFormat="1" applyFont="1" applyFill="1" applyBorder="1" applyAlignment="1">
      <alignment horizontal="right"/>
    </xf>
    <xf numFmtId="211" fontId="2" fillId="34" borderId="16" xfId="49" applyNumberFormat="1" applyFont="1" applyFill="1" applyBorder="1" applyAlignment="1">
      <alignment/>
    </xf>
    <xf numFmtId="211" fontId="2" fillId="34" borderId="18" xfId="49" applyNumberFormat="1" applyFont="1" applyFill="1" applyBorder="1" applyAlignment="1">
      <alignment/>
    </xf>
    <xf numFmtId="211" fontId="2" fillId="33" borderId="17" xfId="49" applyNumberFormat="1" applyFont="1" applyFill="1" applyBorder="1" applyAlignment="1">
      <alignment horizontal="right"/>
    </xf>
    <xf numFmtId="211" fontId="2" fillId="0" borderId="17" xfId="49" applyNumberFormat="1" applyFont="1" applyBorder="1" applyAlignment="1">
      <alignment/>
    </xf>
    <xf numFmtId="211" fontId="2" fillId="33" borderId="23" xfId="49" applyNumberFormat="1" applyFont="1" applyFill="1" applyBorder="1" applyAlignment="1">
      <alignment horizontal="right"/>
    </xf>
    <xf numFmtId="211" fontId="2" fillId="0" borderId="23" xfId="49" applyNumberFormat="1" applyFont="1" applyFill="1" applyBorder="1" applyAlignment="1">
      <alignment horizontal="right"/>
    </xf>
    <xf numFmtId="211" fontId="2" fillId="34" borderId="23" xfId="49" applyNumberFormat="1" applyFont="1" applyFill="1" applyBorder="1" applyAlignment="1">
      <alignment horizontal="right"/>
    </xf>
    <xf numFmtId="211" fontId="2" fillId="0" borderId="10" xfId="49" applyNumberFormat="1" applyFont="1" applyBorder="1" applyAlignment="1">
      <alignment wrapText="1"/>
    </xf>
    <xf numFmtId="211" fontId="56" fillId="0" borderId="18" xfId="49" applyNumberFormat="1" applyFont="1" applyBorder="1" applyAlignment="1">
      <alignment horizontal="right"/>
    </xf>
    <xf numFmtId="211" fontId="56" fillId="0" borderId="10" xfId="49" applyNumberFormat="1" applyFont="1" applyBorder="1" applyAlignment="1">
      <alignment horizontal="right"/>
    </xf>
    <xf numFmtId="211" fontId="2" fillId="0" borderId="19" xfId="49" applyNumberFormat="1" applyFont="1" applyBorder="1" applyAlignment="1">
      <alignment/>
    </xf>
    <xf numFmtId="205" fontId="9" fillId="35" borderId="13" xfId="0" applyNumberFormat="1" applyFont="1" applyFill="1" applyBorder="1" applyAlignment="1">
      <alignment horizontal="center"/>
    </xf>
    <xf numFmtId="205" fontId="4" fillId="0" borderId="23" xfId="0" applyNumberFormat="1" applyFont="1" applyBorder="1" applyAlignment="1">
      <alignment horizontal="center" vertical="center" wrapText="1"/>
    </xf>
    <xf numFmtId="211" fontId="2" fillId="0" borderId="19" xfId="49" applyNumberFormat="1" applyFont="1" applyBorder="1" applyAlignment="1">
      <alignment horizontal="right"/>
    </xf>
    <xf numFmtId="0" fontId="11" fillId="13" borderId="0" xfId="0" applyFont="1" applyFill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1" fillId="7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36" borderId="0" xfId="0" applyFont="1" applyFill="1" applyAlignment="1">
      <alignment horizontal="justify" vertical="center"/>
    </xf>
    <xf numFmtId="0" fontId="11" fillId="2" borderId="0" xfId="0" applyFont="1" applyFill="1" applyAlignment="1">
      <alignment horizontal="justify" vertical="center"/>
    </xf>
    <xf numFmtId="0" fontId="11" fillId="37" borderId="0" xfId="0" applyFont="1" applyFill="1" applyAlignment="1">
      <alignment horizontal="justify" vertical="center"/>
    </xf>
    <xf numFmtId="0" fontId="11" fillId="38" borderId="0" xfId="0" applyFont="1" applyFill="1" applyAlignment="1">
      <alignment horizontal="justify" vertical="center"/>
    </xf>
    <xf numFmtId="0" fontId="11" fillId="11" borderId="0" xfId="0" applyFont="1" applyFill="1" applyAlignment="1">
      <alignment horizontal="justify" vertical="center"/>
    </xf>
    <xf numFmtId="0" fontId="2" fillId="0" borderId="10" xfId="0" applyFont="1" applyFill="1" applyBorder="1" applyAlignment="1">
      <alignment/>
    </xf>
    <xf numFmtId="205" fontId="4" fillId="0" borderId="19" xfId="0" applyNumberFormat="1" applyFont="1" applyBorder="1" applyAlignment="1">
      <alignment vertical="center" wrapText="1"/>
    </xf>
    <xf numFmtId="205" fontId="4" fillId="0" borderId="23" xfId="0" applyNumberFormat="1" applyFont="1" applyBorder="1" applyAlignment="1">
      <alignment vertical="center" wrapText="1"/>
    </xf>
    <xf numFmtId="0" fontId="2" fillId="34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7" fillId="0" borderId="0" xfId="0" applyFont="1" applyBorder="1" applyAlignment="1">
      <alignment/>
    </xf>
    <xf numFmtId="205" fontId="4" fillId="0" borderId="23" xfId="50" applyNumberFormat="1" applyFont="1" applyFill="1" applyBorder="1" applyAlignment="1">
      <alignment vertical="center" wrapText="1"/>
    </xf>
    <xf numFmtId="205" fontId="4" fillId="0" borderId="24" xfId="0" applyNumberFormat="1" applyFont="1" applyBorder="1" applyAlignment="1">
      <alignment horizontal="center" vertical="center" wrapText="1"/>
    </xf>
    <xf numFmtId="205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205" fontId="4" fillId="0" borderId="24" xfId="0" applyNumberFormat="1" applyFont="1" applyFill="1" applyBorder="1" applyAlignment="1">
      <alignment horizontal="center" vertical="center" wrapText="1"/>
    </xf>
    <xf numFmtId="205" fontId="4" fillId="0" borderId="23" xfId="0" applyNumberFormat="1" applyFont="1" applyFill="1" applyBorder="1" applyAlignment="1">
      <alignment horizontal="center" vertical="center" wrapText="1"/>
    </xf>
    <xf numFmtId="205" fontId="4" fillId="0" borderId="16" xfId="0" applyNumberFormat="1" applyFont="1" applyFill="1" applyBorder="1" applyAlignment="1">
      <alignment horizontal="center" vertical="center" wrapText="1"/>
    </xf>
    <xf numFmtId="205" fontId="4" fillId="0" borderId="24" xfId="50" applyNumberFormat="1" applyFont="1" applyFill="1" applyBorder="1" applyAlignment="1">
      <alignment horizontal="center" vertical="center" wrapText="1"/>
    </xf>
    <xf numFmtId="205" fontId="4" fillId="0" borderId="23" xfId="50" applyNumberFormat="1" applyFont="1" applyFill="1" applyBorder="1" applyAlignment="1">
      <alignment horizontal="center" vertical="center" wrapText="1"/>
    </xf>
    <xf numFmtId="205" fontId="4" fillId="0" borderId="16" xfId="50" applyNumberFormat="1" applyFont="1" applyFill="1" applyBorder="1" applyAlignment="1">
      <alignment horizontal="center" vertical="center" wrapText="1"/>
    </xf>
    <xf numFmtId="205" fontId="4" fillId="34" borderId="24" xfId="0" applyNumberFormat="1" applyFont="1" applyFill="1" applyBorder="1" applyAlignment="1">
      <alignment horizontal="center" vertical="center" wrapText="1"/>
    </xf>
    <xf numFmtId="205" fontId="4" fillId="34" borderId="23" xfId="0" applyNumberFormat="1" applyFont="1" applyFill="1" applyBorder="1" applyAlignment="1">
      <alignment horizontal="center" vertical="center" wrapText="1"/>
    </xf>
    <xf numFmtId="205" fontId="4" fillId="0" borderId="16" xfId="0" applyNumberFormat="1" applyFont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205" fontId="4" fillId="0" borderId="24" xfId="50" applyNumberFormat="1" applyFont="1" applyBorder="1" applyAlignment="1">
      <alignment horizontal="center" vertical="center" wrapText="1"/>
    </xf>
    <xf numFmtId="205" fontId="4" fillId="0" borderId="23" xfId="50" applyNumberFormat="1" applyFont="1" applyBorder="1" applyAlignment="1">
      <alignment horizontal="center" vertical="center" wrapText="1"/>
    </xf>
    <xf numFmtId="205" fontId="4" fillId="0" borderId="16" xfId="5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5" fontId="4" fillId="0" borderId="25" xfId="0" applyNumberFormat="1" applyFont="1" applyBorder="1" applyAlignment="1">
      <alignment horizontal="center" vertical="center"/>
    </xf>
    <xf numFmtId="205" fontId="4" fillId="0" borderId="26" xfId="0" applyNumberFormat="1" applyFont="1" applyBorder="1" applyAlignment="1">
      <alignment horizontal="center" vertical="center"/>
    </xf>
    <xf numFmtId="205" fontId="4" fillId="0" borderId="19" xfId="0" applyNumberFormat="1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205" fontId="4" fillId="0" borderId="27" xfId="50" applyNumberFormat="1" applyFont="1" applyBorder="1" applyAlignment="1">
      <alignment horizontal="center" vertical="center"/>
    </xf>
    <xf numFmtId="205" fontId="4" fillId="0" borderId="22" xfId="50" applyNumberFormat="1" applyFont="1" applyBorder="1" applyAlignment="1">
      <alignment horizontal="center" vertical="center"/>
    </xf>
    <xf numFmtId="205" fontId="4" fillId="0" borderId="12" xfId="50" applyNumberFormat="1" applyFont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205" fontId="4" fillId="0" borderId="27" xfId="0" applyNumberFormat="1" applyFont="1" applyBorder="1" applyAlignment="1">
      <alignment horizontal="center" vertical="center" wrapText="1"/>
    </xf>
    <xf numFmtId="205" fontId="4" fillId="0" borderId="22" xfId="0" applyNumberFormat="1" applyFont="1" applyBorder="1" applyAlignment="1">
      <alignment horizontal="center" vertical="center" wrapText="1"/>
    </xf>
    <xf numFmtId="205" fontId="4" fillId="0" borderId="28" xfId="0" applyNumberFormat="1" applyFont="1" applyBorder="1" applyAlignment="1">
      <alignment horizontal="center" vertical="center" wrapText="1"/>
    </xf>
    <xf numFmtId="205" fontId="4" fillId="0" borderId="26" xfId="0" applyNumberFormat="1" applyFont="1" applyBorder="1" applyAlignment="1">
      <alignment horizontal="center" vertical="center" wrapText="1"/>
    </xf>
    <xf numFmtId="3" fontId="4" fillId="0" borderId="26" xfId="49" applyNumberFormat="1" applyFont="1" applyBorder="1" applyAlignment="1">
      <alignment horizontal="center" vertical="center" wrapText="1"/>
    </xf>
    <xf numFmtId="3" fontId="4" fillId="0" borderId="29" xfId="49" applyNumberFormat="1" applyFont="1" applyBorder="1" applyAlignment="1">
      <alignment horizontal="center" vertical="center" wrapText="1"/>
    </xf>
    <xf numFmtId="3" fontId="4" fillId="0" borderId="24" xfId="49" applyNumberFormat="1" applyFont="1" applyBorder="1" applyAlignment="1">
      <alignment horizontal="center" vertical="center" wrapText="1"/>
    </xf>
    <xf numFmtId="3" fontId="4" fillId="0" borderId="23" xfId="49" applyNumberFormat="1" applyFont="1" applyBorder="1" applyAlignment="1">
      <alignment horizontal="center" vertical="center" wrapText="1"/>
    </xf>
    <xf numFmtId="3" fontId="4" fillId="34" borderId="24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205" fontId="4" fillId="0" borderId="19" xfId="50" applyNumberFormat="1" applyFont="1" applyFill="1" applyBorder="1" applyAlignment="1">
      <alignment horizontal="center" vertical="center" wrapText="1"/>
    </xf>
    <xf numFmtId="205" fontId="4" fillId="34" borderId="16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205" fontId="9" fillId="35" borderId="30" xfId="0" applyNumberFormat="1" applyFont="1" applyFill="1" applyBorder="1" applyAlignment="1">
      <alignment horizontal="center"/>
    </xf>
    <xf numFmtId="205" fontId="9" fillId="35" borderId="31" xfId="0" applyNumberFormat="1" applyFont="1" applyFill="1" applyBorder="1" applyAlignment="1">
      <alignment horizontal="center"/>
    </xf>
    <xf numFmtId="205" fontId="9" fillId="35" borderId="13" xfId="0" applyNumberFormat="1" applyFont="1" applyFill="1" applyBorder="1" applyAlignment="1">
      <alignment horizontal="center"/>
    </xf>
    <xf numFmtId="3" fontId="4" fillId="0" borderId="19" xfId="0" applyNumberFormat="1" applyFont="1" applyBorder="1" applyAlignment="1">
      <alignment horizontal="center" vertical="center" wrapText="1"/>
    </xf>
    <xf numFmtId="205" fontId="4" fillId="0" borderId="24" xfId="50" applyNumberFormat="1" applyFont="1" applyFill="1" applyBorder="1" applyAlignment="1">
      <alignment horizontal="center" wrapText="1"/>
    </xf>
    <xf numFmtId="3" fontId="4" fillId="35" borderId="18" xfId="5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AC167"/>
  <sheetViews>
    <sheetView tabSelected="1" zoomScale="60" zoomScaleNormal="60" zoomScaleSheetLayoutView="70" workbookViewId="0" topLeftCell="G65">
      <selection activeCell="V90" sqref="V90"/>
    </sheetView>
  </sheetViews>
  <sheetFormatPr defaultColWidth="11.421875" defaultRowHeight="12.75"/>
  <cols>
    <col min="1" max="1" width="9.57421875" style="0" customWidth="1"/>
    <col min="2" max="2" width="9.7109375" style="0" customWidth="1"/>
    <col min="3" max="3" width="13.00390625" style="0" customWidth="1"/>
    <col min="4" max="5" width="44.28125" style="1" customWidth="1"/>
    <col min="6" max="6" width="16.28125" style="1" customWidth="1"/>
    <col min="7" max="7" width="39.8515625" style="1" customWidth="1"/>
    <col min="8" max="8" width="17.7109375" style="3" customWidth="1"/>
    <col min="9" max="9" width="16.140625" style="2" customWidth="1"/>
    <col min="10" max="10" width="21.00390625" style="2" customWidth="1"/>
    <col min="11" max="11" width="16.140625" style="2" customWidth="1"/>
    <col min="12" max="12" width="16.28125" style="2" customWidth="1"/>
    <col min="13" max="13" width="16.00390625" style="2" customWidth="1"/>
    <col min="14" max="14" width="16.28125" style="2" customWidth="1"/>
    <col min="15" max="15" width="15.8515625" style="2" customWidth="1"/>
    <col min="16" max="16" width="16.28125" style="0" customWidth="1"/>
    <col min="17" max="17" width="16.8515625" style="0" customWidth="1"/>
    <col min="18" max="19" width="16.57421875" style="0" customWidth="1"/>
    <col min="20" max="21" width="18.00390625" style="0" customWidth="1"/>
    <col min="22" max="22" width="24.57421875" style="0" customWidth="1"/>
    <col min="26" max="26" width="14.8515625" style="0" bestFit="1" customWidth="1"/>
    <col min="27" max="27" width="14.140625" style="0" bestFit="1" customWidth="1"/>
  </cols>
  <sheetData>
    <row r="1" spans="1:22" ht="15.75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30" customHeight="1">
      <c r="A2" s="158" t="s">
        <v>109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4"/>
      <c r="T2" s="25"/>
      <c r="U2" s="25"/>
      <c r="V2" s="43"/>
    </row>
    <row r="3" spans="1:22" ht="30" customHeight="1">
      <c r="A3" s="133" t="s">
        <v>25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4"/>
      <c r="T3" s="25"/>
      <c r="U3" s="25"/>
      <c r="V3" s="43"/>
    </row>
    <row r="4" spans="1:22" ht="30" customHeight="1">
      <c r="A4" s="133" t="s">
        <v>95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4"/>
      <c r="T4" s="25"/>
      <c r="U4" s="25"/>
      <c r="V4" s="44"/>
    </row>
    <row r="5" spans="1:22" ht="30" customHeight="1">
      <c r="A5" s="30" t="s">
        <v>15</v>
      </c>
      <c r="B5" s="30" t="s">
        <v>12</v>
      </c>
      <c r="C5" s="30" t="s">
        <v>13</v>
      </c>
      <c r="D5" s="30" t="s">
        <v>14</v>
      </c>
      <c r="E5" s="30" t="s">
        <v>34</v>
      </c>
      <c r="F5" s="31" t="s">
        <v>17</v>
      </c>
      <c r="G5" s="31" t="s">
        <v>18</v>
      </c>
      <c r="H5" s="32" t="s">
        <v>0</v>
      </c>
      <c r="I5" s="32" t="s">
        <v>1</v>
      </c>
      <c r="J5" s="32" t="s">
        <v>2</v>
      </c>
      <c r="K5" s="32" t="s">
        <v>3</v>
      </c>
      <c r="L5" s="32" t="s">
        <v>4</v>
      </c>
      <c r="M5" s="32" t="s">
        <v>5</v>
      </c>
      <c r="N5" s="32" t="s">
        <v>6</v>
      </c>
      <c r="O5" s="32" t="s">
        <v>7</v>
      </c>
      <c r="P5" s="41" t="s">
        <v>8</v>
      </c>
      <c r="Q5" s="32" t="s">
        <v>9</v>
      </c>
      <c r="R5" s="32" t="s">
        <v>10</v>
      </c>
      <c r="S5" s="32" t="s">
        <v>11</v>
      </c>
      <c r="T5" s="31" t="s">
        <v>28</v>
      </c>
      <c r="U5" s="31" t="s">
        <v>86</v>
      </c>
      <c r="V5" s="31" t="s">
        <v>23</v>
      </c>
    </row>
    <row r="6" spans="1:22" ht="25.5" customHeight="1">
      <c r="A6" s="134">
        <v>1</v>
      </c>
      <c r="B6" s="136"/>
      <c r="C6" s="136">
        <v>902163</v>
      </c>
      <c r="D6" s="137" t="s">
        <v>85</v>
      </c>
      <c r="E6" s="137" t="s">
        <v>96</v>
      </c>
      <c r="F6" s="17">
        <v>111</v>
      </c>
      <c r="G6" s="45" t="s">
        <v>19</v>
      </c>
      <c r="H6" s="53" t="s">
        <v>108</v>
      </c>
      <c r="I6" s="53" t="s">
        <v>108</v>
      </c>
      <c r="J6" s="53" t="s">
        <v>108</v>
      </c>
      <c r="K6" s="53" t="s">
        <v>108</v>
      </c>
      <c r="L6" s="53">
        <f>-H8</f>
        <v>0</v>
      </c>
      <c r="M6" s="53">
        <v>3000000</v>
      </c>
      <c r="N6" s="53">
        <v>3000000</v>
      </c>
      <c r="O6" s="53">
        <v>3000000</v>
      </c>
      <c r="P6" s="53">
        <v>3000000</v>
      </c>
      <c r="Q6" s="53">
        <v>3000000</v>
      </c>
      <c r="R6" s="53">
        <v>3000000</v>
      </c>
      <c r="S6" s="53">
        <v>3000000</v>
      </c>
      <c r="T6" s="54">
        <v>21000000</v>
      </c>
      <c r="U6" s="54">
        <f>T6/12</f>
        <v>1750000</v>
      </c>
      <c r="V6" s="156">
        <f>SUM(T6:U12)</f>
        <v>33845151</v>
      </c>
    </row>
    <row r="7" spans="1:22" ht="25.5" customHeight="1">
      <c r="A7" s="135"/>
      <c r="B7" s="112"/>
      <c r="C7" s="112"/>
      <c r="D7" s="126"/>
      <c r="E7" s="126"/>
      <c r="F7" s="42">
        <v>113</v>
      </c>
      <c r="G7" s="27" t="s">
        <v>20</v>
      </c>
      <c r="H7" s="53" t="s">
        <v>108</v>
      </c>
      <c r="I7" s="53" t="s">
        <v>108</v>
      </c>
      <c r="J7" s="53">
        <v>675000</v>
      </c>
      <c r="K7" s="53">
        <v>675000</v>
      </c>
      <c r="L7" s="53">
        <v>675000</v>
      </c>
      <c r="M7" s="53">
        <v>675000</v>
      </c>
      <c r="N7" s="53">
        <v>675000</v>
      </c>
      <c r="O7" s="53">
        <v>675000</v>
      </c>
      <c r="P7" s="53">
        <v>675000</v>
      </c>
      <c r="Q7" s="53">
        <v>675000</v>
      </c>
      <c r="R7" s="53">
        <v>675000</v>
      </c>
      <c r="S7" s="53">
        <v>675000</v>
      </c>
      <c r="T7" s="54">
        <f aca="true" t="shared" si="0" ref="T7:T17">SUM(H7:S7)</f>
        <v>6750000</v>
      </c>
      <c r="U7" s="54">
        <v>562500</v>
      </c>
      <c r="V7" s="120"/>
    </row>
    <row r="8" spans="1:22" ht="30.75" customHeight="1">
      <c r="A8" s="135"/>
      <c r="B8" s="112"/>
      <c r="C8" s="112"/>
      <c r="D8" s="126"/>
      <c r="E8" s="126"/>
      <c r="F8" s="17">
        <v>133</v>
      </c>
      <c r="G8" s="45" t="s">
        <v>22</v>
      </c>
      <c r="H8" s="53"/>
      <c r="I8" s="53"/>
      <c r="J8" s="53" t="s">
        <v>108</v>
      </c>
      <c r="K8" s="53" t="s">
        <v>108</v>
      </c>
      <c r="L8" s="53" t="s">
        <v>108</v>
      </c>
      <c r="M8" s="53" t="s">
        <v>108</v>
      </c>
      <c r="N8" s="53" t="s">
        <v>108</v>
      </c>
      <c r="O8" s="53" t="s">
        <v>108</v>
      </c>
      <c r="P8" s="53" t="s">
        <v>108</v>
      </c>
      <c r="Q8" s="53" t="s">
        <v>108</v>
      </c>
      <c r="R8" s="53" t="s">
        <v>108</v>
      </c>
      <c r="S8" s="53" t="s">
        <v>108</v>
      </c>
      <c r="T8" s="54">
        <f>-T9</f>
        <v>0</v>
      </c>
      <c r="U8" s="54">
        <f aca="true" t="shared" si="1" ref="U8:U76">T8/12</f>
        <v>0</v>
      </c>
      <c r="V8" s="120"/>
    </row>
    <row r="9" spans="1:22" s="33" customFormat="1" ht="44.25" customHeight="1">
      <c r="A9" s="135"/>
      <c r="B9" s="112"/>
      <c r="C9" s="112"/>
      <c r="D9" s="126"/>
      <c r="E9" s="126"/>
      <c r="F9" s="36">
        <v>191</v>
      </c>
      <c r="G9" s="46" t="s">
        <v>35</v>
      </c>
      <c r="H9" s="92"/>
      <c r="I9" s="62"/>
      <c r="J9" s="92"/>
      <c r="K9" s="62"/>
      <c r="L9" s="62"/>
      <c r="M9" s="62"/>
      <c r="N9" s="62"/>
      <c r="O9" s="62"/>
      <c r="P9" s="62"/>
      <c r="Q9" s="62"/>
      <c r="R9" s="62"/>
      <c r="S9" s="62"/>
      <c r="T9" s="89"/>
      <c r="U9" s="89"/>
      <c r="V9" s="120"/>
    </row>
    <row r="10" spans="1:26" s="5" customFormat="1" ht="21.75" customHeight="1">
      <c r="A10" s="135"/>
      <c r="B10" s="112"/>
      <c r="C10" s="112"/>
      <c r="D10" s="126"/>
      <c r="E10" s="126"/>
      <c r="F10" s="36">
        <v>199</v>
      </c>
      <c r="G10" s="46" t="s">
        <v>30</v>
      </c>
      <c r="H10" s="92"/>
      <c r="I10" s="62"/>
      <c r="J10" s="92"/>
      <c r="K10" s="62"/>
      <c r="L10" s="62"/>
      <c r="M10" s="62"/>
      <c r="N10" s="62"/>
      <c r="O10" s="62"/>
      <c r="P10" s="62"/>
      <c r="Q10" s="62"/>
      <c r="R10" s="62"/>
      <c r="S10" s="62"/>
      <c r="T10" s="89"/>
      <c r="U10" s="89"/>
      <c r="V10" s="120"/>
      <c r="X10" s="34"/>
      <c r="Z10" s="37"/>
    </row>
    <row r="11" spans="1:28" s="5" customFormat="1" ht="21.75" customHeight="1">
      <c r="A11" s="135"/>
      <c r="B11" s="112"/>
      <c r="C11" s="112"/>
      <c r="D11" s="126"/>
      <c r="E11" s="126"/>
      <c r="F11" s="36">
        <v>841</v>
      </c>
      <c r="G11" s="46" t="s">
        <v>84</v>
      </c>
      <c r="H11" s="92">
        <v>0</v>
      </c>
      <c r="I11" s="62">
        <v>0</v>
      </c>
      <c r="J11" s="92">
        <v>0</v>
      </c>
      <c r="K11" s="62">
        <v>0</v>
      </c>
      <c r="L11" s="62">
        <v>0</v>
      </c>
      <c r="M11" s="62"/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89">
        <v>0</v>
      </c>
      <c r="U11" s="89">
        <v>0</v>
      </c>
      <c r="V11" s="120"/>
      <c r="X11" s="34"/>
      <c r="Z11" s="37"/>
      <c r="AB11" s="34"/>
    </row>
    <row r="12" spans="1:24" s="5" customFormat="1" ht="21.75" customHeight="1" thickBot="1">
      <c r="A12" s="135"/>
      <c r="B12" s="112"/>
      <c r="C12" s="112"/>
      <c r="D12" s="126"/>
      <c r="E12" s="127"/>
      <c r="F12" s="36">
        <v>232</v>
      </c>
      <c r="G12" s="46" t="s">
        <v>21</v>
      </c>
      <c r="H12" s="55"/>
      <c r="I12" s="56">
        <v>0</v>
      </c>
      <c r="J12" s="55">
        <v>0</v>
      </c>
      <c r="K12" s="56">
        <v>0</v>
      </c>
      <c r="L12" s="56">
        <v>0</v>
      </c>
      <c r="M12" s="56">
        <v>625046</v>
      </c>
      <c r="N12" s="56">
        <v>957585</v>
      </c>
      <c r="O12" s="56">
        <v>1269901</v>
      </c>
      <c r="P12" s="56">
        <v>0</v>
      </c>
      <c r="Q12" s="56">
        <v>930119</v>
      </c>
      <c r="R12" s="57">
        <v>0</v>
      </c>
      <c r="S12" s="58">
        <v>0</v>
      </c>
      <c r="T12" s="59">
        <f t="shared" si="0"/>
        <v>3782651</v>
      </c>
      <c r="U12" s="59">
        <v>0</v>
      </c>
      <c r="V12" s="121"/>
      <c r="X12" s="34"/>
    </row>
    <row r="13" spans="1:24" s="5" customFormat="1" ht="21.75" customHeight="1">
      <c r="A13" s="146">
        <v>2</v>
      </c>
      <c r="B13" s="128"/>
      <c r="C13" s="128">
        <v>1005054</v>
      </c>
      <c r="D13" s="125" t="s">
        <v>87</v>
      </c>
      <c r="E13" s="125" t="s">
        <v>36</v>
      </c>
      <c r="F13" s="24">
        <v>111</v>
      </c>
      <c r="G13" s="47" t="s">
        <v>19</v>
      </c>
      <c r="H13" s="60"/>
      <c r="I13" s="60"/>
      <c r="J13" s="60">
        <v>2800000</v>
      </c>
      <c r="K13" s="60">
        <v>2800000</v>
      </c>
      <c r="L13" s="60">
        <v>2800000</v>
      </c>
      <c r="M13" s="60">
        <v>2800000</v>
      </c>
      <c r="N13" s="60">
        <v>2800000</v>
      </c>
      <c r="O13" s="60">
        <v>2800000</v>
      </c>
      <c r="P13" s="60">
        <v>2800000</v>
      </c>
      <c r="Q13" s="60">
        <v>2800000</v>
      </c>
      <c r="R13" s="60">
        <v>2800000</v>
      </c>
      <c r="S13" s="60">
        <v>2800000</v>
      </c>
      <c r="T13" s="61">
        <f t="shared" si="0"/>
        <v>28000000</v>
      </c>
      <c r="U13" s="61">
        <f t="shared" si="1"/>
        <v>2333333.3333333335</v>
      </c>
      <c r="V13" s="119">
        <f>SUM(T13:U17)</f>
        <v>30333333.333333332</v>
      </c>
      <c r="X13" s="34"/>
    </row>
    <row r="14" spans="1:24" s="5" customFormat="1" ht="21.75" customHeight="1">
      <c r="A14" s="147"/>
      <c r="B14" s="129"/>
      <c r="C14" s="129"/>
      <c r="D14" s="126"/>
      <c r="E14" s="126"/>
      <c r="F14" s="20">
        <v>113</v>
      </c>
      <c r="G14" s="27" t="s">
        <v>20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61">
        <f t="shared" si="0"/>
        <v>0</v>
      </c>
      <c r="U14" s="54">
        <f t="shared" si="1"/>
        <v>0</v>
      </c>
      <c r="V14" s="120"/>
      <c r="X14" s="34"/>
    </row>
    <row r="15" spans="1:24" s="5" customFormat="1" ht="21.75" customHeight="1">
      <c r="A15" s="147"/>
      <c r="B15" s="129"/>
      <c r="C15" s="129"/>
      <c r="D15" s="126"/>
      <c r="E15" s="126"/>
      <c r="F15" s="20">
        <v>131</v>
      </c>
      <c r="G15" s="27" t="s">
        <v>26</v>
      </c>
      <c r="H15" s="53"/>
      <c r="I15" s="53"/>
      <c r="J15" s="53"/>
      <c r="K15" s="53"/>
      <c r="L15" s="53"/>
      <c r="M15" s="53"/>
      <c r="N15" s="53"/>
      <c r="O15" s="62"/>
      <c r="P15" s="62"/>
      <c r="Q15" s="62"/>
      <c r="R15" s="62"/>
      <c r="S15" s="62"/>
      <c r="T15" s="61">
        <f t="shared" si="0"/>
        <v>0</v>
      </c>
      <c r="U15" s="54"/>
      <c r="V15" s="120"/>
      <c r="X15" s="34"/>
    </row>
    <row r="16" spans="1:26" s="5" customFormat="1" ht="21.75" customHeight="1">
      <c r="A16" s="147"/>
      <c r="B16" s="129"/>
      <c r="C16" s="129"/>
      <c r="D16" s="126"/>
      <c r="E16" s="126"/>
      <c r="F16" s="17">
        <v>133</v>
      </c>
      <c r="G16" s="45" t="s">
        <v>22</v>
      </c>
      <c r="H16" s="53"/>
      <c r="I16" s="53"/>
      <c r="J16" s="53"/>
      <c r="K16" s="53"/>
      <c r="L16" s="53"/>
      <c r="M16" s="53"/>
      <c r="N16" s="53"/>
      <c r="O16" s="53"/>
      <c r="P16" s="53"/>
      <c r="Q16" s="62"/>
      <c r="R16" s="62"/>
      <c r="S16" s="62"/>
      <c r="T16" s="61">
        <f t="shared" si="0"/>
        <v>0</v>
      </c>
      <c r="U16" s="54">
        <f t="shared" si="1"/>
        <v>0</v>
      </c>
      <c r="V16" s="120"/>
      <c r="X16" s="34"/>
      <c r="Z16" s="37"/>
    </row>
    <row r="17" spans="1:24" s="5" customFormat="1" ht="21.75" customHeight="1" thickBot="1">
      <c r="A17" s="147"/>
      <c r="B17" s="129"/>
      <c r="C17" s="129"/>
      <c r="D17" s="126"/>
      <c r="E17" s="127"/>
      <c r="F17" s="23">
        <v>232</v>
      </c>
      <c r="G17" s="48" t="s">
        <v>21</v>
      </c>
      <c r="H17" s="55"/>
      <c r="I17" s="55"/>
      <c r="J17" s="55"/>
      <c r="K17" s="55"/>
      <c r="L17" s="55"/>
      <c r="M17" s="55"/>
      <c r="N17" s="55"/>
      <c r="O17" s="63"/>
      <c r="P17" s="63"/>
      <c r="Q17" s="63"/>
      <c r="R17" s="63"/>
      <c r="S17" s="64"/>
      <c r="T17" s="59">
        <f t="shared" si="0"/>
        <v>0</v>
      </c>
      <c r="U17" s="59">
        <v>0</v>
      </c>
      <c r="V17" s="121"/>
      <c r="X17" s="34"/>
    </row>
    <row r="18" spans="1:24" s="5" customFormat="1" ht="21.75" customHeight="1">
      <c r="A18" s="116">
        <v>3</v>
      </c>
      <c r="B18" s="119"/>
      <c r="C18" s="119">
        <v>3361448</v>
      </c>
      <c r="D18" s="113" t="s">
        <v>88</v>
      </c>
      <c r="E18" s="113" t="s">
        <v>36</v>
      </c>
      <c r="F18" s="26">
        <v>111</v>
      </c>
      <c r="G18" s="27" t="s">
        <v>19</v>
      </c>
      <c r="H18" s="62"/>
      <c r="I18" s="62"/>
      <c r="J18" s="62">
        <v>2800000</v>
      </c>
      <c r="K18" s="62">
        <v>2800000</v>
      </c>
      <c r="L18" s="62">
        <v>2800000</v>
      </c>
      <c r="M18" s="62">
        <v>2800000</v>
      </c>
      <c r="N18" s="62">
        <v>2800000</v>
      </c>
      <c r="O18" s="62">
        <v>2800000</v>
      </c>
      <c r="P18" s="62">
        <v>2800000</v>
      </c>
      <c r="Q18" s="62">
        <v>2800000</v>
      </c>
      <c r="R18" s="62">
        <v>2800000</v>
      </c>
      <c r="S18" s="62">
        <v>2800000</v>
      </c>
      <c r="T18" s="61">
        <f>SUM(H18:S18)</f>
        <v>28000000</v>
      </c>
      <c r="U18" s="61">
        <f t="shared" si="1"/>
        <v>2333333.3333333335</v>
      </c>
      <c r="V18" s="119">
        <f>SUM(T18:U21)</f>
        <v>30333333.333333332</v>
      </c>
      <c r="X18" s="34"/>
    </row>
    <row r="19" spans="1:24" s="5" customFormat="1" ht="21.75" customHeight="1">
      <c r="A19" s="117"/>
      <c r="B19" s="120"/>
      <c r="C19" s="120"/>
      <c r="D19" s="114"/>
      <c r="E19" s="114"/>
      <c r="F19" s="26">
        <v>113</v>
      </c>
      <c r="G19" s="27" t="s">
        <v>20</v>
      </c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61">
        <f>SUM(H19:S19)</f>
        <v>0</v>
      </c>
      <c r="U19" s="54">
        <f t="shared" si="1"/>
        <v>0</v>
      </c>
      <c r="V19" s="120"/>
      <c r="X19" s="34"/>
    </row>
    <row r="20" spans="1:24" s="5" customFormat="1" ht="21.75" customHeight="1">
      <c r="A20" s="117"/>
      <c r="B20" s="120"/>
      <c r="C20" s="120"/>
      <c r="D20" s="114"/>
      <c r="E20" s="114"/>
      <c r="F20" s="26">
        <v>133</v>
      </c>
      <c r="G20" s="27" t="s">
        <v>22</v>
      </c>
      <c r="H20" s="53"/>
      <c r="I20" s="53"/>
      <c r="J20" s="53"/>
      <c r="K20" s="53"/>
      <c r="L20" s="53"/>
      <c r="M20" s="53"/>
      <c r="N20" s="53"/>
      <c r="O20" s="53"/>
      <c r="P20" s="53"/>
      <c r="Q20" s="65"/>
      <c r="R20" s="65"/>
      <c r="S20" s="65"/>
      <c r="T20" s="61">
        <f>SUM(H20:S20)</f>
        <v>0</v>
      </c>
      <c r="U20" s="54">
        <f t="shared" si="1"/>
        <v>0</v>
      </c>
      <c r="V20" s="120"/>
      <c r="X20" s="34"/>
    </row>
    <row r="21" spans="1:24" s="5" customFormat="1" ht="21.75" customHeight="1" thickBot="1">
      <c r="A21" s="118"/>
      <c r="B21" s="121"/>
      <c r="C21" s="121"/>
      <c r="D21" s="115"/>
      <c r="E21" s="115"/>
      <c r="F21" s="29">
        <v>232</v>
      </c>
      <c r="G21" s="49" t="s">
        <v>21</v>
      </c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7"/>
      <c r="T21" s="59"/>
      <c r="U21" s="59">
        <v>0</v>
      </c>
      <c r="V21" s="121"/>
      <c r="X21" s="34"/>
    </row>
    <row r="22" spans="1:26" s="28" customFormat="1" ht="21.75" customHeight="1">
      <c r="A22" s="111">
        <v>4</v>
      </c>
      <c r="B22" s="138"/>
      <c r="C22" s="128">
        <v>5505024</v>
      </c>
      <c r="D22" s="141" t="s">
        <v>89</v>
      </c>
      <c r="E22" s="141" t="s">
        <v>36</v>
      </c>
      <c r="F22" s="20">
        <v>111</v>
      </c>
      <c r="G22" s="27" t="s">
        <v>19</v>
      </c>
      <c r="H22" s="62"/>
      <c r="I22" s="62"/>
      <c r="J22" s="62"/>
      <c r="K22" s="62"/>
      <c r="L22" s="62"/>
      <c r="M22" s="62">
        <v>1650000</v>
      </c>
      <c r="N22" s="62">
        <v>1650000</v>
      </c>
      <c r="O22" s="62">
        <v>1650000</v>
      </c>
      <c r="P22" s="62">
        <v>1650000</v>
      </c>
      <c r="Q22" s="62">
        <v>1650000</v>
      </c>
      <c r="R22" s="62">
        <v>1650000</v>
      </c>
      <c r="S22" s="62">
        <v>1650000</v>
      </c>
      <c r="T22" s="61">
        <f>SUM(H22:S22)</f>
        <v>11550000</v>
      </c>
      <c r="U22" s="61">
        <f t="shared" si="1"/>
        <v>962500</v>
      </c>
      <c r="V22" s="119">
        <f>SUM(T22:U26)</f>
        <v>12512500</v>
      </c>
      <c r="W22" s="5"/>
      <c r="X22" s="34"/>
      <c r="Z22" s="38"/>
    </row>
    <row r="23" spans="1:26" s="28" customFormat="1" ht="21.75" customHeight="1">
      <c r="A23" s="112"/>
      <c r="B23" s="139"/>
      <c r="C23" s="129"/>
      <c r="D23" s="142"/>
      <c r="E23" s="142"/>
      <c r="F23" s="20">
        <v>113</v>
      </c>
      <c r="G23" s="27" t="s">
        <v>20</v>
      </c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1">
        <f>SUM(H23:S23)</f>
        <v>0</v>
      </c>
      <c r="U23" s="54">
        <f t="shared" si="1"/>
        <v>0</v>
      </c>
      <c r="V23" s="120"/>
      <c r="W23" s="5"/>
      <c r="X23" s="34"/>
      <c r="Z23" s="38"/>
    </row>
    <row r="24" spans="1:24" s="28" customFormat="1" ht="21.75" customHeight="1">
      <c r="A24" s="112"/>
      <c r="B24" s="139"/>
      <c r="C24" s="129"/>
      <c r="D24" s="142"/>
      <c r="E24" s="142"/>
      <c r="F24" s="20">
        <v>131</v>
      </c>
      <c r="G24" s="27" t="s">
        <v>26</v>
      </c>
      <c r="H24" s="53"/>
      <c r="I24" s="53"/>
      <c r="J24" s="53"/>
      <c r="K24" s="53"/>
      <c r="L24" s="53"/>
      <c r="M24" s="53"/>
      <c r="N24" s="53"/>
      <c r="O24" s="53"/>
      <c r="P24" s="53"/>
      <c r="Q24" s="68"/>
      <c r="R24" s="68"/>
      <c r="S24" s="68"/>
      <c r="T24" s="61">
        <f>SUM(H24:S24)</f>
        <v>0</v>
      </c>
      <c r="U24" s="54"/>
      <c r="V24" s="120"/>
      <c r="W24" s="5"/>
      <c r="X24" s="34"/>
    </row>
    <row r="25" spans="1:24" s="28" customFormat="1" ht="21.75" customHeight="1">
      <c r="A25" s="112"/>
      <c r="B25" s="139"/>
      <c r="C25" s="129"/>
      <c r="D25" s="142"/>
      <c r="E25" s="142"/>
      <c r="F25" s="20">
        <v>133</v>
      </c>
      <c r="G25" s="27" t="s">
        <v>22</v>
      </c>
      <c r="H25" s="53"/>
      <c r="I25" s="53"/>
      <c r="J25" s="53"/>
      <c r="K25" s="53"/>
      <c r="L25" s="53"/>
      <c r="M25" s="53"/>
      <c r="N25" s="53"/>
      <c r="O25" s="53"/>
      <c r="P25" s="53"/>
      <c r="Q25" s="61"/>
      <c r="R25" s="61"/>
      <c r="S25" s="61"/>
      <c r="T25" s="61">
        <f>SUM(H25:S25)</f>
        <v>0</v>
      </c>
      <c r="U25" s="54">
        <f t="shared" si="1"/>
        <v>0</v>
      </c>
      <c r="V25" s="120"/>
      <c r="W25" s="5"/>
      <c r="X25" s="34"/>
    </row>
    <row r="26" spans="1:24" s="5" customFormat="1" ht="21.75" customHeight="1" thickBot="1">
      <c r="A26" s="124"/>
      <c r="B26" s="140"/>
      <c r="C26" s="130"/>
      <c r="D26" s="143"/>
      <c r="E26" s="143"/>
      <c r="F26" s="21">
        <v>232</v>
      </c>
      <c r="G26" s="49" t="s">
        <v>21</v>
      </c>
      <c r="H26" s="69"/>
      <c r="I26" s="70"/>
      <c r="J26" s="55"/>
      <c r="K26" s="70"/>
      <c r="L26" s="70"/>
      <c r="M26" s="70"/>
      <c r="N26" s="70"/>
      <c r="O26" s="70"/>
      <c r="P26" s="70"/>
      <c r="Q26" s="70"/>
      <c r="R26" s="70"/>
      <c r="S26" s="70"/>
      <c r="T26" s="59"/>
      <c r="U26" s="59">
        <v>0</v>
      </c>
      <c r="V26" s="121"/>
      <c r="X26" s="34"/>
    </row>
    <row r="27" spans="1:26" s="5" customFormat="1" ht="21.75" customHeight="1">
      <c r="A27" s="111">
        <v>5</v>
      </c>
      <c r="B27" s="111"/>
      <c r="C27" s="148">
        <v>2410699</v>
      </c>
      <c r="D27" s="126" t="s">
        <v>90</v>
      </c>
      <c r="E27" s="125" t="s">
        <v>36</v>
      </c>
      <c r="F27" s="20">
        <v>111</v>
      </c>
      <c r="G27" s="27" t="s">
        <v>19</v>
      </c>
      <c r="H27" s="62"/>
      <c r="I27" s="62"/>
      <c r="J27" s="62"/>
      <c r="K27" s="62"/>
      <c r="L27" s="62"/>
      <c r="M27" s="62">
        <v>1300000</v>
      </c>
      <c r="N27" s="62">
        <v>1300000</v>
      </c>
      <c r="O27" s="62">
        <v>1300000</v>
      </c>
      <c r="P27" s="62">
        <v>1300000</v>
      </c>
      <c r="Q27" s="62">
        <v>1300000</v>
      </c>
      <c r="R27" s="62">
        <v>1300000</v>
      </c>
      <c r="S27" s="62">
        <v>1300000</v>
      </c>
      <c r="T27" s="61">
        <f>SUM(H27:S27)</f>
        <v>9100000</v>
      </c>
      <c r="U27" s="61">
        <f t="shared" si="1"/>
        <v>758333.3333333334</v>
      </c>
      <c r="V27" s="119">
        <f>SUM(T27:U31)</f>
        <v>9858333.333333334</v>
      </c>
      <c r="X27" s="34"/>
      <c r="Z27" s="34"/>
    </row>
    <row r="28" spans="1:26" s="5" customFormat="1" ht="21.75" customHeight="1">
      <c r="A28" s="112"/>
      <c r="B28" s="112"/>
      <c r="C28" s="148"/>
      <c r="D28" s="126"/>
      <c r="E28" s="126"/>
      <c r="F28" s="20">
        <v>113</v>
      </c>
      <c r="G28" s="27" t="s">
        <v>20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61">
        <f>SUM(H28:S28)</f>
        <v>0</v>
      </c>
      <c r="U28" s="54">
        <f t="shared" si="1"/>
        <v>0</v>
      </c>
      <c r="V28" s="120"/>
      <c r="X28" s="34"/>
      <c r="Z28" s="34"/>
    </row>
    <row r="29" spans="1:26" s="5" customFormat="1" ht="21.75" customHeight="1">
      <c r="A29" s="112"/>
      <c r="B29" s="112"/>
      <c r="C29" s="148"/>
      <c r="D29" s="126"/>
      <c r="E29" s="126"/>
      <c r="F29" s="20">
        <v>131</v>
      </c>
      <c r="G29" s="27" t="s">
        <v>26</v>
      </c>
      <c r="H29" s="53"/>
      <c r="I29" s="53"/>
      <c r="J29" s="53"/>
      <c r="K29" s="53"/>
      <c r="L29" s="53"/>
      <c r="M29" s="53"/>
      <c r="N29" s="53"/>
      <c r="O29" s="68"/>
      <c r="P29" s="68"/>
      <c r="Q29" s="68"/>
      <c r="R29" s="68"/>
      <c r="S29" s="68"/>
      <c r="T29" s="61">
        <f>SUM(H29:S29)</f>
        <v>0</v>
      </c>
      <c r="U29" s="54"/>
      <c r="V29" s="120"/>
      <c r="X29" s="34"/>
      <c r="Z29" s="34"/>
    </row>
    <row r="30" spans="1:24" s="5" customFormat="1" ht="21.75" customHeight="1">
      <c r="A30" s="112"/>
      <c r="B30" s="112"/>
      <c r="C30" s="148"/>
      <c r="D30" s="126"/>
      <c r="E30" s="126"/>
      <c r="F30" s="20">
        <v>133</v>
      </c>
      <c r="G30" s="27" t="s">
        <v>22</v>
      </c>
      <c r="H30" s="53"/>
      <c r="I30" s="53"/>
      <c r="J30" s="53"/>
      <c r="K30" s="53"/>
      <c r="L30" s="53"/>
      <c r="M30" s="53"/>
      <c r="N30" s="53"/>
      <c r="O30" s="53"/>
      <c r="P30" s="53"/>
      <c r="Q30" s="68"/>
      <c r="R30" s="68"/>
      <c r="S30" s="71"/>
      <c r="T30" s="61">
        <f>SUM(H30:S30)</f>
        <v>0</v>
      </c>
      <c r="U30" s="54">
        <f t="shared" si="1"/>
        <v>0</v>
      </c>
      <c r="V30" s="120"/>
      <c r="X30" s="34"/>
    </row>
    <row r="31" spans="1:24" s="5" customFormat="1" ht="21.75" customHeight="1" thickBot="1">
      <c r="A31" s="124"/>
      <c r="B31" s="124"/>
      <c r="C31" s="149"/>
      <c r="D31" s="127"/>
      <c r="E31" s="127"/>
      <c r="F31" s="18">
        <v>232</v>
      </c>
      <c r="G31" s="49" t="s">
        <v>21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72"/>
      <c r="T31" s="59"/>
      <c r="U31" s="59">
        <v>0</v>
      </c>
      <c r="V31" s="121"/>
      <c r="X31" s="34"/>
    </row>
    <row r="32" spans="1:26" s="5" customFormat="1" ht="21.75" customHeight="1">
      <c r="A32" s="111">
        <v>6</v>
      </c>
      <c r="B32" s="111"/>
      <c r="C32" s="150">
        <v>3325535</v>
      </c>
      <c r="D32" s="125" t="s">
        <v>91</v>
      </c>
      <c r="E32" s="125" t="s">
        <v>37</v>
      </c>
      <c r="F32" s="20">
        <v>144</v>
      </c>
      <c r="G32" s="27" t="s">
        <v>33</v>
      </c>
      <c r="H32" s="53"/>
      <c r="I32" s="53"/>
      <c r="J32" s="53"/>
      <c r="K32" s="53"/>
      <c r="L32" s="53"/>
      <c r="M32" s="53">
        <v>1500000</v>
      </c>
      <c r="N32" s="53">
        <v>1500000</v>
      </c>
      <c r="O32" s="53">
        <v>1500000</v>
      </c>
      <c r="P32" s="53">
        <v>1500000</v>
      </c>
      <c r="Q32" s="53">
        <v>1500000</v>
      </c>
      <c r="R32" s="53">
        <v>1500000</v>
      </c>
      <c r="S32" s="53">
        <v>1500000</v>
      </c>
      <c r="T32" s="61">
        <f aca="true" t="shared" si="2" ref="T32:T41">SUM(H32:S32)</f>
        <v>10500000</v>
      </c>
      <c r="U32" s="61">
        <f t="shared" si="1"/>
        <v>875000</v>
      </c>
      <c r="V32" s="119">
        <f>SUM(T32:U35)</f>
        <v>11375000</v>
      </c>
      <c r="X32" s="34"/>
      <c r="Z32" s="34"/>
    </row>
    <row r="33" spans="1:26" s="5" customFormat="1" ht="21.75" customHeight="1">
      <c r="A33" s="112"/>
      <c r="B33" s="112"/>
      <c r="C33" s="151"/>
      <c r="D33" s="126"/>
      <c r="E33" s="126"/>
      <c r="F33" s="20">
        <v>113</v>
      </c>
      <c r="G33" s="27" t="s">
        <v>20</v>
      </c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61">
        <f t="shared" si="2"/>
        <v>0</v>
      </c>
      <c r="U33" s="54">
        <f t="shared" si="1"/>
        <v>0</v>
      </c>
      <c r="V33" s="120"/>
      <c r="X33" s="34"/>
      <c r="Z33" s="34"/>
    </row>
    <row r="34" spans="1:26" s="5" customFormat="1" ht="21.75" customHeight="1">
      <c r="A34" s="112"/>
      <c r="B34" s="112"/>
      <c r="C34" s="151"/>
      <c r="D34" s="126"/>
      <c r="E34" s="126"/>
      <c r="F34" s="20">
        <v>131</v>
      </c>
      <c r="G34" s="27" t="s">
        <v>26</v>
      </c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73"/>
      <c r="T34" s="61">
        <f t="shared" si="2"/>
        <v>0</v>
      </c>
      <c r="U34" s="54"/>
      <c r="V34" s="120"/>
      <c r="X34" s="34"/>
      <c r="Z34" s="34"/>
    </row>
    <row r="35" spans="1:24" s="5" customFormat="1" ht="21.75" customHeight="1" thickBot="1">
      <c r="A35" s="124"/>
      <c r="B35" s="112"/>
      <c r="C35" s="151"/>
      <c r="D35" s="126"/>
      <c r="E35" s="127"/>
      <c r="F35" s="21">
        <v>133</v>
      </c>
      <c r="G35" s="48" t="s">
        <v>22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72"/>
      <c r="T35" s="59">
        <f t="shared" si="2"/>
        <v>0</v>
      </c>
      <c r="U35" s="59">
        <f t="shared" si="1"/>
        <v>0</v>
      </c>
      <c r="V35" s="121"/>
      <c r="X35" s="34"/>
    </row>
    <row r="36" spans="1:24" s="5" customFormat="1" ht="21.75" customHeight="1">
      <c r="A36" s="112">
        <v>7</v>
      </c>
      <c r="B36" s="144"/>
      <c r="C36" s="128">
        <v>2611403</v>
      </c>
      <c r="D36" s="125" t="s">
        <v>92</v>
      </c>
      <c r="E36" s="125" t="s">
        <v>37</v>
      </c>
      <c r="F36" s="20">
        <v>144</v>
      </c>
      <c r="G36" s="27" t="s">
        <v>33</v>
      </c>
      <c r="H36" s="53"/>
      <c r="I36" s="53"/>
      <c r="J36" s="53"/>
      <c r="K36" s="53"/>
      <c r="L36" s="53"/>
      <c r="M36" s="53"/>
      <c r="N36" s="53">
        <v>800000</v>
      </c>
      <c r="O36" s="53">
        <v>800000</v>
      </c>
      <c r="P36" s="53">
        <v>800000</v>
      </c>
      <c r="Q36" s="53">
        <v>800000</v>
      </c>
      <c r="R36" s="53">
        <v>800000</v>
      </c>
      <c r="S36" s="53">
        <v>800000</v>
      </c>
      <c r="T36" s="61">
        <f t="shared" si="2"/>
        <v>4800000</v>
      </c>
      <c r="U36" s="61">
        <f t="shared" si="1"/>
        <v>400000</v>
      </c>
      <c r="V36" s="119">
        <f>SUM(T36:U38)</f>
        <v>5200000</v>
      </c>
      <c r="X36" s="34"/>
    </row>
    <row r="37" spans="1:24" s="5" customFormat="1" ht="21.75" customHeight="1">
      <c r="A37" s="112"/>
      <c r="B37" s="145"/>
      <c r="C37" s="129"/>
      <c r="D37" s="126"/>
      <c r="E37" s="126"/>
      <c r="F37" s="20">
        <v>113</v>
      </c>
      <c r="G37" s="27" t="s">
        <v>20</v>
      </c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61">
        <f t="shared" si="2"/>
        <v>0</v>
      </c>
      <c r="U37" s="54">
        <f t="shared" si="1"/>
        <v>0</v>
      </c>
      <c r="V37" s="120"/>
      <c r="X37" s="34"/>
    </row>
    <row r="38" spans="1:24" s="5" customFormat="1" ht="21.75" customHeight="1" thickBot="1">
      <c r="A38" s="112"/>
      <c r="B38" s="145"/>
      <c r="C38" s="129"/>
      <c r="D38" s="126"/>
      <c r="E38" s="127"/>
      <c r="F38" s="20">
        <v>133</v>
      </c>
      <c r="G38" s="27" t="s">
        <v>22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74"/>
      <c r="T38" s="59">
        <f t="shared" si="2"/>
        <v>0</v>
      </c>
      <c r="U38" s="59">
        <f t="shared" si="1"/>
        <v>0</v>
      </c>
      <c r="V38" s="121"/>
      <c r="X38" s="34"/>
    </row>
    <row r="39" spans="1:24" s="5" customFormat="1" ht="21.75" customHeight="1">
      <c r="A39" s="111">
        <v>8</v>
      </c>
      <c r="B39" s="111"/>
      <c r="C39" s="128">
        <v>5763015</v>
      </c>
      <c r="D39" s="113" t="s">
        <v>93</v>
      </c>
      <c r="E39" s="125" t="s">
        <v>37</v>
      </c>
      <c r="F39" s="22">
        <v>144</v>
      </c>
      <c r="G39" s="47" t="s">
        <v>33</v>
      </c>
      <c r="H39" s="68"/>
      <c r="I39" s="68"/>
      <c r="J39" s="68">
        <v>1000000</v>
      </c>
      <c r="K39" s="68">
        <v>1000000</v>
      </c>
      <c r="L39" s="68">
        <v>1000000</v>
      </c>
      <c r="M39" s="68">
        <v>1000000</v>
      </c>
      <c r="N39" s="68">
        <v>1000000</v>
      </c>
      <c r="O39" s="68">
        <v>1000000</v>
      </c>
      <c r="P39" s="68">
        <v>1000000</v>
      </c>
      <c r="Q39" s="68">
        <v>1000000</v>
      </c>
      <c r="R39" s="68">
        <v>1000000</v>
      </c>
      <c r="S39" s="68">
        <v>1000000</v>
      </c>
      <c r="T39" s="61">
        <v>10000000</v>
      </c>
      <c r="U39" s="61">
        <v>833333</v>
      </c>
      <c r="V39" s="120">
        <f>SUM(T39:U42)</f>
        <v>10833333</v>
      </c>
      <c r="X39" s="34"/>
    </row>
    <row r="40" spans="1:24" s="5" customFormat="1" ht="21.75" customHeight="1">
      <c r="A40" s="112"/>
      <c r="B40" s="112"/>
      <c r="C40" s="129"/>
      <c r="D40" s="114"/>
      <c r="E40" s="126"/>
      <c r="F40" s="20">
        <v>113</v>
      </c>
      <c r="G40" s="27" t="s">
        <v>20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61">
        <f t="shared" si="2"/>
        <v>0</v>
      </c>
      <c r="U40" s="61">
        <f t="shared" si="1"/>
        <v>0</v>
      </c>
      <c r="V40" s="120"/>
      <c r="X40" s="34"/>
    </row>
    <row r="41" spans="1:24" s="5" customFormat="1" ht="21.75" customHeight="1">
      <c r="A41" s="112"/>
      <c r="B41" s="112"/>
      <c r="C41" s="129"/>
      <c r="D41" s="114"/>
      <c r="E41" s="126"/>
      <c r="F41" s="20">
        <v>133</v>
      </c>
      <c r="G41" s="27" t="s">
        <v>22</v>
      </c>
      <c r="H41" s="53"/>
      <c r="I41" s="53"/>
      <c r="J41" s="53"/>
      <c r="K41" s="53"/>
      <c r="L41" s="53"/>
      <c r="M41" s="53"/>
      <c r="N41" s="53"/>
      <c r="O41" s="53"/>
      <c r="P41" s="53"/>
      <c r="Q41" s="68"/>
      <c r="R41" s="68"/>
      <c r="S41" s="71"/>
      <c r="T41" s="61">
        <f t="shared" si="2"/>
        <v>0</v>
      </c>
      <c r="U41" s="54">
        <f t="shared" si="1"/>
        <v>0</v>
      </c>
      <c r="V41" s="120"/>
      <c r="X41" s="34"/>
    </row>
    <row r="42" spans="1:24" s="5" customFormat="1" ht="21.75" customHeight="1" thickBot="1">
      <c r="A42" s="124"/>
      <c r="B42" s="124"/>
      <c r="C42" s="130"/>
      <c r="D42" s="115"/>
      <c r="E42" s="127"/>
      <c r="F42" s="21">
        <v>232</v>
      </c>
      <c r="G42" s="108" t="s">
        <v>21</v>
      </c>
      <c r="H42" s="55"/>
      <c r="I42" s="55"/>
      <c r="J42" s="55"/>
      <c r="K42" s="55"/>
      <c r="L42" s="55"/>
      <c r="M42" s="55"/>
      <c r="N42" s="72"/>
      <c r="O42" s="55"/>
      <c r="P42" s="55"/>
      <c r="Q42" s="55"/>
      <c r="R42" s="55"/>
      <c r="S42" s="55"/>
      <c r="T42" s="59"/>
      <c r="U42" s="59">
        <v>0</v>
      </c>
      <c r="V42" s="121"/>
      <c r="X42" s="34"/>
    </row>
    <row r="43" spans="1:24" s="5" customFormat="1" ht="21.75" customHeight="1">
      <c r="A43" s="111">
        <v>9</v>
      </c>
      <c r="B43" s="91"/>
      <c r="C43" s="128">
        <v>2307563</v>
      </c>
      <c r="D43" s="113" t="s">
        <v>110</v>
      </c>
      <c r="E43" s="125" t="s">
        <v>37</v>
      </c>
      <c r="F43" s="106">
        <v>141</v>
      </c>
      <c r="G43" s="107" t="s">
        <v>111</v>
      </c>
      <c r="H43" s="68"/>
      <c r="I43" s="68"/>
      <c r="J43" s="68"/>
      <c r="K43" s="68"/>
      <c r="L43" s="68"/>
      <c r="M43" s="68"/>
      <c r="N43" s="78"/>
      <c r="O43" s="68">
        <v>1500000</v>
      </c>
      <c r="P43" s="68">
        <v>1500000</v>
      </c>
      <c r="Q43" s="68">
        <v>1500000</v>
      </c>
      <c r="R43" s="68">
        <v>1500000</v>
      </c>
      <c r="S43" s="68">
        <v>1500000</v>
      </c>
      <c r="T43" s="61">
        <v>7500000</v>
      </c>
      <c r="U43" s="61" t="s">
        <v>108</v>
      </c>
      <c r="V43" s="119">
        <v>7500000</v>
      </c>
      <c r="X43" s="34"/>
    </row>
    <row r="44" spans="1:24" s="5" customFormat="1" ht="21.75" customHeight="1">
      <c r="A44" s="112"/>
      <c r="B44" s="91"/>
      <c r="C44" s="129"/>
      <c r="D44" s="114"/>
      <c r="E44" s="126"/>
      <c r="F44" s="17">
        <v>113</v>
      </c>
      <c r="G44" s="103" t="s">
        <v>20</v>
      </c>
      <c r="H44" s="53"/>
      <c r="I44" s="53"/>
      <c r="J44" s="53"/>
      <c r="K44" s="53"/>
      <c r="L44" s="53"/>
      <c r="M44" s="53"/>
      <c r="N44" s="73"/>
      <c r="O44" s="53"/>
      <c r="P44" s="53"/>
      <c r="Q44" s="53"/>
      <c r="R44" s="53"/>
      <c r="S44" s="53"/>
      <c r="T44" s="54"/>
      <c r="U44" s="54" t="s">
        <v>108</v>
      </c>
      <c r="V44" s="120"/>
      <c r="X44" s="34"/>
    </row>
    <row r="45" spans="1:24" s="5" customFormat="1" ht="21.75" customHeight="1">
      <c r="A45" s="112"/>
      <c r="B45" s="91"/>
      <c r="C45" s="129"/>
      <c r="D45" s="114"/>
      <c r="E45" s="126"/>
      <c r="F45" s="17">
        <v>133</v>
      </c>
      <c r="G45" s="103" t="s">
        <v>22</v>
      </c>
      <c r="H45" s="53"/>
      <c r="I45" s="53"/>
      <c r="J45" s="53"/>
      <c r="K45" s="53"/>
      <c r="L45" s="53"/>
      <c r="M45" s="53"/>
      <c r="N45" s="73"/>
      <c r="O45" s="53"/>
      <c r="P45" s="53"/>
      <c r="Q45" s="53"/>
      <c r="R45" s="53"/>
      <c r="S45" s="53"/>
      <c r="T45" s="54"/>
      <c r="U45" s="54" t="s">
        <v>108</v>
      </c>
      <c r="V45" s="120"/>
      <c r="X45" s="34"/>
    </row>
    <row r="46" spans="1:24" s="5" customFormat="1" ht="21.75" customHeight="1" thickBot="1">
      <c r="A46" s="124"/>
      <c r="B46" s="91"/>
      <c r="C46" s="130"/>
      <c r="D46" s="115"/>
      <c r="E46" s="127"/>
      <c r="F46" s="21">
        <v>232</v>
      </c>
      <c r="G46" s="52" t="s">
        <v>21</v>
      </c>
      <c r="H46" s="55"/>
      <c r="I46" s="55"/>
      <c r="J46" s="55"/>
      <c r="K46" s="55"/>
      <c r="L46" s="55"/>
      <c r="M46" s="55"/>
      <c r="N46" s="72"/>
      <c r="O46" s="55"/>
      <c r="P46" s="55"/>
      <c r="Q46" s="55"/>
      <c r="R46" s="55"/>
      <c r="S46" s="55"/>
      <c r="T46" s="59"/>
      <c r="U46" s="59"/>
      <c r="V46" s="121"/>
      <c r="X46" s="34"/>
    </row>
    <row r="47" spans="1:24" s="5" customFormat="1" ht="21.75" customHeight="1">
      <c r="A47" s="111">
        <v>10</v>
      </c>
      <c r="B47" s="111"/>
      <c r="C47" s="128">
        <v>4142102</v>
      </c>
      <c r="D47" s="125" t="s">
        <v>94</v>
      </c>
      <c r="E47" s="125" t="s">
        <v>37</v>
      </c>
      <c r="F47" s="20">
        <v>144</v>
      </c>
      <c r="G47" s="27" t="s">
        <v>33</v>
      </c>
      <c r="H47" s="68"/>
      <c r="I47" s="68"/>
      <c r="J47" s="68"/>
      <c r="K47" s="68"/>
      <c r="L47" s="68"/>
      <c r="M47" s="68"/>
      <c r="N47" s="68"/>
      <c r="O47" s="68">
        <v>1500000</v>
      </c>
      <c r="P47" s="68">
        <v>1500000</v>
      </c>
      <c r="Q47" s="68">
        <v>1500000</v>
      </c>
      <c r="R47" s="68">
        <v>1500000</v>
      </c>
      <c r="S47" s="68">
        <v>1500000</v>
      </c>
      <c r="T47" s="61">
        <v>7500000</v>
      </c>
      <c r="U47" s="61">
        <v>625000</v>
      </c>
      <c r="V47" s="119">
        <v>8125000</v>
      </c>
      <c r="X47" s="34"/>
    </row>
    <row r="48" spans="1:24" s="5" customFormat="1" ht="21.75" customHeight="1">
      <c r="A48" s="112"/>
      <c r="B48" s="112"/>
      <c r="C48" s="129"/>
      <c r="D48" s="126"/>
      <c r="E48" s="126"/>
      <c r="F48" s="20">
        <v>113</v>
      </c>
      <c r="G48" s="27" t="s">
        <v>20</v>
      </c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61">
        <f>SUM(H48:S48)</f>
        <v>0</v>
      </c>
      <c r="U48" s="54">
        <f t="shared" si="1"/>
        <v>0</v>
      </c>
      <c r="V48" s="120"/>
      <c r="X48" s="34"/>
    </row>
    <row r="49" spans="1:24" s="5" customFormat="1" ht="21.75" customHeight="1">
      <c r="A49" s="112"/>
      <c r="B49" s="112"/>
      <c r="C49" s="129"/>
      <c r="D49" s="126"/>
      <c r="E49" s="126"/>
      <c r="F49" s="20">
        <v>131</v>
      </c>
      <c r="G49" s="27" t="s">
        <v>26</v>
      </c>
      <c r="H49" s="53"/>
      <c r="I49" s="53"/>
      <c r="J49" s="53"/>
      <c r="K49" s="53"/>
      <c r="L49" s="53"/>
      <c r="M49" s="53"/>
      <c r="N49" s="73"/>
      <c r="O49" s="53"/>
      <c r="P49" s="53"/>
      <c r="Q49" s="53"/>
      <c r="R49" s="53"/>
      <c r="S49" s="53"/>
      <c r="T49" s="61">
        <f>SUM(H49:S49)</f>
        <v>0</v>
      </c>
      <c r="U49" s="54"/>
      <c r="V49" s="120"/>
      <c r="X49" s="34"/>
    </row>
    <row r="50" spans="1:24" s="5" customFormat="1" ht="21.75" customHeight="1">
      <c r="A50" s="112"/>
      <c r="B50" s="112"/>
      <c r="C50" s="129"/>
      <c r="D50" s="126"/>
      <c r="E50" s="126"/>
      <c r="F50" s="20">
        <v>133</v>
      </c>
      <c r="G50" s="27" t="s">
        <v>22</v>
      </c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61">
        <f>SUM(H50:S50)</f>
        <v>0</v>
      </c>
      <c r="U50" s="54">
        <f t="shared" si="1"/>
        <v>0</v>
      </c>
      <c r="V50" s="120"/>
      <c r="X50" s="34"/>
    </row>
    <row r="51" spans="1:24" s="5" customFormat="1" ht="21.75" customHeight="1" thickBot="1">
      <c r="A51" s="124"/>
      <c r="B51" s="124"/>
      <c r="C51" s="130"/>
      <c r="D51" s="127"/>
      <c r="E51" s="127"/>
      <c r="F51" s="18">
        <v>232</v>
      </c>
      <c r="G51" s="50" t="s">
        <v>21</v>
      </c>
      <c r="H51" s="55"/>
      <c r="I51" s="55"/>
      <c r="J51" s="55"/>
      <c r="K51" s="55"/>
      <c r="L51" s="55"/>
      <c r="M51" s="55"/>
      <c r="N51" s="72"/>
      <c r="O51" s="55"/>
      <c r="P51" s="55"/>
      <c r="Q51" s="55"/>
      <c r="R51" s="55"/>
      <c r="S51" s="55"/>
      <c r="T51" s="59"/>
      <c r="U51" s="59">
        <v>0</v>
      </c>
      <c r="V51" s="121"/>
      <c r="X51" s="34"/>
    </row>
    <row r="52" spans="1:24" s="5" customFormat="1" ht="21.75" customHeight="1">
      <c r="A52" s="111">
        <v>11</v>
      </c>
      <c r="B52" s="111"/>
      <c r="C52" s="111">
        <v>3004568</v>
      </c>
      <c r="D52" s="125" t="s">
        <v>97</v>
      </c>
      <c r="E52" s="125" t="s">
        <v>98</v>
      </c>
      <c r="F52" s="22">
        <v>112</v>
      </c>
      <c r="G52" s="47" t="s">
        <v>99</v>
      </c>
      <c r="H52" s="76"/>
      <c r="I52" s="77"/>
      <c r="J52" s="77"/>
      <c r="K52" s="77"/>
      <c r="L52" s="77"/>
      <c r="M52" s="77">
        <v>600000</v>
      </c>
      <c r="N52" s="77">
        <v>600000</v>
      </c>
      <c r="O52" s="77">
        <v>600000</v>
      </c>
      <c r="P52" s="77">
        <v>600000</v>
      </c>
      <c r="Q52" s="77">
        <v>600000</v>
      </c>
      <c r="R52" s="77">
        <v>600000</v>
      </c>
      <c r="S52" s="77">
        <v>600000</v>
      </c>
      <c r="T52" s="61">
        <f aca="true" t="shared" si="3" ref="T52:T62">SUM(H52:S52)</f>
        <v>4200000</v>
      </c>
      <c r="U52" s="61">
        <f t="shared" si="1"/>
        <v>350000</v>
      </c>
      <c r="V52" s="119">
        <f>SUM(T52:U54)</f>
        <v>5687500</v>
      </c>
      <c r="X52" s="34"/>
    </row>
    <row r="53" spans="1:24" s="5" customFormat="1" ht="21.75" customHeight="1">
      <c r="A53" s="112"/>
      <c r="B53" s="112"/>
      <c r="C53" s="112"/>
      <c r="D53" s="126"/>
      <c r="E53" s="126"/>
      <c r="F53" s="20">
        <v>113</v>
      </c>
      <c r="G53" s="27" t="s">
        <v>20</v>
      </c>
      <c r="H53" s="53"/>
      <c r="I53" s="53"/>
      <c r="J53" s="53"/>
      <c r="K53" s="53"/>
      <c r="L53" s="53"/>
      <c r="M53" s="53">
        <v>150000</v>
      </c>
      <c r="N53" s="53">
        <v>150000</v>
      </c>
      <c r="O53" s="53">
        <v>150000</v>
      </c>
      <c r="P53" s="53">
        <v>150000</v>
      </c>
      <c r="Q53" s="53">
        <v>150000</v>
      </c>
      <c r="R53" s="53">
        <v>150000</v>
      </c>
      <c r="S53" s="53">
        <v>150000</v>
      </c>
      <c r="T53" s="61">
        <v>1050000</v>
      </c>
      <c r="U53" s="54">
        <f t="shared" si="1"/>
        <v>87500</v>
      </c>
      <c r="V53" s="120"/>
      <c r="X53" s="34"/>
    </row>
    <row r="54" spans="1:24" s="5" customFormat="1" ht="21.75" customHeight="1" thickBot="1">
      <c r="A54" s="124"/>
      <c r="B54" s="124"/>
      <c r="C54" s="112"/>
      <c r="D54" s="127"/>
      <c r="E54" s="127"/>
      <c r="F54" s="18">
        <v>133</v>
      </c>
      <c r="G54" s="48" t="s">
        <v>22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9">
        <f t="shared" si="3"/>
        <v>0</v>
      </c>
      <c r="U54" s="59">
        <f t="shared" si="1"/>
        <v>0</v>
      </c>
      <c r="V54" s="121"/>
      <c r="X54" s="34"/>
    </row>
    <row r="55" spans="1:24" s="5" customFormat="1" ht="21.75" customHeight="1">
      <c r="A55" s="125">
        <v>12</v>
      </c>
      <c r="B55" s="122"/>
      <c r="C55" s="122">
        <v>4947283</v>
      </c>
      <c r="D55" s="122" t="s">
        <v>100</v>
      </c>
      <c r="E55" s="122" t="s">
        <v>98</v>
      </c>
      <c r="F55" s="22">
        <v>112</v>
      </c>
      <c r="G55" s="47" t="s">
        <v>99</v>
      </c>
      <c r="H55" s="53"/>
      <c r="I55" s="53"/>
      <c r="J55" s="53"/>
      <c r="K55" s="53"/>
      <c r="L55" s="53"/>
      <c r="M55" s="53">
        <v>600000</v>
      </c>
      <c r="N55" s="53">
        <v>600000</v>
      </c>
      <c r="O55" s="53">
        <v>600000</v>
      </c>
      <c r="P55" s="53">
        <v>600000</v>
      </c>
      <c r="Q55" s="53">
        <v>600000</v>
      </c>
      <c r="R55" s="53">
        <v>600000</v>
      </c>
      <c r="S55" s="53">
        <v>600000</v>
      </c>
      <c r="T55" s="61">
        <f t="shared" si="3"/>
        <v>4200000</v>
      </c>
      <c r="U55" s="61">
        <f t="shared" si="1"/>
        <v>350000</v>
      </c>
      <c r="V55" s="119">
        <f>SUM(T55:U58)</f>
        <v>5687500</v>
      </c>
      <c r="X55" s="34"/>
    </row>
    <row r="56" spans="1:24" s="5" customFormat="1" ht="21.75" customHeight="1">
      <c r="A56" s="126"/>
      <c r="B56" s="123"/>
      <c r="C56" s="123"/>
      <c r="D56" s="123"/>
      <c r="E56" s="123"/>
      <c r="F56" s="20">
        <v>113</v>
      </c>
      <c r="G56" s="27" t="s">
        <v>20</v>
      </c>
      <c r="H56" s="53"/>
      <c r="I56" s="53"/>
      <c r="J56" s="53"/>
      <c r="K56" s="53"/>
      <c r="L56" s="53"/>
      <c r="M56" s="53">
        <v>150000</v>
      </c>
      <c r="N56" s="53">
        <v>150000</v>
      </c>
      <c r="O56" s="53">
        <v>150000</v>
      </c>
      <c r="P56" s="53">
        <v>150000</v>
      </c>
      <c r="Q56" s="53">
        <v>150000</v>
      </c>
      <c r="R56" s="53">
        <v>150000</v>
      </c>
      <c r="S56" s="53">
        <v>150000</v>
      </c>
      <c r="T56" s="61">
        <f t="shared" si="3"/>
        <v>1050000</v>
      </c>
      <c r="U56" s="54">
        <f t="shared" si="1"/>
        <v>87500</v>
      </c>
      <c r="V56" s="120"/>
      <c r="X56" s="34"/>
    </row>
    <row r="57" spans="1:24" s="5" customFormat="1" ht="21.75" customHeight="1">
      <c r="A57" s="126"/>
      <c r="B57" s="123"/>
      <c r="C57" s="123"/>
      <c r="D57" s="123"/>
      <c r="E57" s="123"/>
      <c r="F57" s="20">
        <v>131</v>
      </c>
      <c r="G57" s="27" t="s">
        <v>26</v>
      </c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78"/>
      <c r="T57" s="61">
        <f t="shared" si="3"/>
        <v>0</v>
      </c>
      <c r="U57" s="54"/>
      <c r="V57" s="120"/>
      <c r="X57" s="34"/>
    </row>
    <row r="58" spans="1:24" s="5" customFormat="1" ht="21.75" customHeight="1" thickBot="1">
      <c r="A58" s="126"/>
      <c r="B58" s="123"/>
      <c r="C58" s="123"/>
      <c r="D58" s="123"/>
      <c r="E58" s="157"/>
      <c r="F58" s="19">
        <v>133</v>
      </c>
      <c r="G58" s="27" t="s">
        <v>22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72"/>
      <c r="T58" s="59">
        <f t="shared" si="3"/>
        <v>0</v>
      </c>
      <c r="U58" s="59">
        <f t="shared" si="1"/>
        <v>0</v>
      </c>
      <c r="V58" s="121"/>
      <c r="X58" s="34"/>
    </row>
    <row r="59" spans="1:24" s="5" customFormat="1" ht="21.75" customHeight="1">
      <c r="A59" s="125">
        <v>13</v>
      </c>
      <c r="B59" s="128"/>
      <c r="C59" s="152">
        <v>3013857</v>
      </c>
      <c r="D59" s="125" t="s">
        <v>101</v>
      </c>
      <c r="E59" s="125" t="s">
        <v>98</v>
      </c>
      <c r="F59" s="22">
        <v>112</v>
      </c>
      <c r="G59" s="47" t="s">
        <v>99</v>
      </c>
      <c r="H59" s="68"/>
      <c r="I59" s="68"/>
      <c r="J59" s="68"/>
      <c r="K59" s="68"/>
      <c r="L59" s="68"/>
      <c r="M59" s="68">
        <v>600000</v>
      </c>
      <c r="N59" s="68">
        <v>600000</v>
      </c>
      <c r="O59" s="68">
        <v>600000</v>
      </c>
      <c r="P59" s="68">
        <v>600000</v>
      </c>
      <c r="Q59" s="68">
        <v>600000</v>
      </c>
      <c r="R59" s="68">
        <v>600000</v>
      </c>
      <c r="S59" s="68">
        <v>600000</v>
      </c>
      <c r="T59" s="61">
        <f t="shared" si="3"/>
        <v>4200000</v>
      </c>
      <c r="U59" s="61">
        <f t="shared" si="1"/>
        <v>350000</v>
      </c>
      <c r="V59" s="119">
        <f>SUM(T59:U63)</f>
        <v>5687500</v>
      </c>
      <c r="X59" s="34"/>
    </row>
    <row r="60" spans="1:24" s="5" customFormat="1" ht="21.75" customHeight="1">
      <c r="A60" s="126"/>
      <c r="B60" s="129"/>
      <c r="C60" s="126"/>
      <c r="D60" s="126"/>
      <c r="E60" s="126"/>
      <c r="F60" s="20">
        <v>113</v>
      </c>
      <c r="G60" s="27" t="s">
        <v>20</v>
      </c>
      <c r="H60" s="53"/>
      <c r="I60" s="53"/>
      <c r="J60" s="53"/>
      <c r="K60" s="53"/>
      <c r="L60" s="53"/>
      <c r="M60" s="53">
        <v>150000</v>
      </c>
      <c r="N60" s="53">
        <v>150000</v>
      </c>
      <c r="O60" s="53">
        <v>150000</v>
      </c>
      <c r="P60" s="53">
        <v>150000</v>
      </c>
      <c r="Q60" s="53">
        <v>150000</v>
      </c>
      <c r="R60" s="53">
        <v>150000</v>
      </c>
      <c r="S60" s="53">
        <v>150000</v>
      </c>
      <c r="T60" s="61">
        <f t="shared" si="3"/>
        <v>1050000</v>
      </c>
      <c r="U60" s="54">
        <f t="shared" si="1"/>
        <v>87500</v>
      </c>
      <c r="V60" s="120"/>
      <c r="X60" s="34"/>
    </row>
    <row r="61" spans="1:24" s="5" customFormat="1" ht="21.75" customHeight="1">
      <c r="A61" s="126"/>
      <c r="B61" s="129"/>
      <c r="C61" s="126"/>
      <c r="D61" s="126"/>
      <c r="E61" s="126"/>
      <c r="F61" s="20">
        <v>131</v>
      </c>
      <c r="G61" s="27" t="s">
        <v>26</v>
      </c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61">
        <f t="shared" si="3"/>
        <v>0</v>
      </c>
      <c r="U61" s="54"/>
      <c r="V61" s="120"/>
      <c r="X61" s="34"/>
    </row>
    <row r="62" spans="1:24" s="5" customFormat="1" ht="21.75" customHeight="1">
      <c r="A62" s="126"/>
      <c r="B62" s="129"/>
      <c r="C62" s="126"/>
      <c r="D62" s="126"/>
      <c r="E62" s="126"/>
      <c r="F62" s="20">
        <v>133</v>
      </c>
      <c r="G62" s="27" t="s">
        <v>22</v>
      </c>
      <c r="H62" s="53"/>
      <c r="I62" s="53"/>
      <c r="J62" s="53"/>
      <c r="K62" s="53"/>
      <c r="L62" s="53"/>
      <c r="M62" s="53"/>
      <c r="N62" s="53"/>
      <c r="O62" s="53"/>
      <c r="P62" s="53"/>
      <c r="Q62" s="54"/>
      <c r="R62" s="54"/>
      <c r="S62" s="54"/>
      <c r="T62" s="61">
        <f t="shared" si="3"/>
        <v>0</v>
      </c>
      <c r="U62" s="54">
        <f t="shared" si="1"/>
        <v>0</v>
      </c>
      <c r="V62" s="120"/>
      <c r="X62" s="34"/>
    </row>
    <row r="63" spans="1:24" s="5" customFormat="1" ht="21.75" customHeight="1" thickBot="1">
      <c r="A63" s="127"/>
      <c r="B63" s="130"/>
      <c r="C63" s="127"/>
      <c r="D63" s="127"/>
      <c r="E63" s="127"/>
      <c r="F63" s="23">
        <v>232</v>
      </c>
      <c r="G63" s="51" t="s">
        <v>21</v>
      </c>
      <c r="H63" s="75"/>
      <c r="I63" s="75"/>
      <c r="J63" s="75"/>
      <c r="K63" s="75"/>
      <c r="L63" s="75"/>
      <c r="M63" s="75"/>
      <c r="N63" s="75"/>
      <c r="O63" s="75"/>
      <c r="P63" s="70"/>
      <c r="Q63" s="79"/>
      <c r="R63" s="79"/>
      <c r="S63" s="79"/>
      <c r="T63" s="59"/>
      <c r="U63" s="59">
        <v>0</v>
      </c>
      <c r="V63" s="121"/>
      <c r="X63" s="34"/>
    </row>
    <row r="64" spans="1:24" s="5" customFormat="1" ht="21.75" customHeight="1">
      <c r="A64" s="111">
        <v>14</v>
      </c>
      <c r="B64" s="111"/>
      <c r="C64" s="128">
        <v>1800082</v>
      </c>
      <c r="D64" s="125" t="s">
        <v>102</v>
      </c>
      <c r="E64" s="125" t="s">
        <v>98</v>
      </c>
      <c r="F64" s="22">
        <v>112</v>
      </c>
      <c r="G64" s="47" t="s">
        <v>99</v>
      </c>
      <c r="H64" s="53"/>
      <c r="I64" s="53"/>
      <c r="J64" s="53"/>
      <c r="K64" s="53"/>
      <c r="L64" s="53"/>
      <c r="M64" s="53">
        <v>600000</v>
      </c>
      <c r="N64" s="53">
        <v>600000</v>
      </c>
      <c r="O64" s="53">
        <v>600000</v>
      </c>
      <c r="P64" s="53">
        <v>600000</v>
      </c>
      <c r="Q64" s="53">
        <v>600000</v>
      </c>
      <c r="R64" s="53">
        <v>600000</v>
      </c>
      <c r="S64" s="53">
        <v>600000</v>
      </c>
      <c r="T64" s="61">
        <f>SUM(H64:S64)</f>
        <v>4200000</v>
      </c>
      <c r="U64" s="61">
        <f t="shared" si="1"/>
        <v>350000</v>
      </c>
      <c r="V64" s="119">
        <f>SUM(T64:U67)</f>
        <v>5687500</v>
      </c>
      <c r="X64" s="34"/>
    </row>
    <row r="65" spans="1:24" s="5" customFormat="1" ht="21.75" customHeight="1">
      <c r="A65" s="112"/>
      <c r="B65" s="112"/>
      <c r="C65" s="129"/>
      <c r="D65" s="126"/>
      <c r="E65" s="126"/>
      <c r="F65" s="20">
        <v>113</v>
      </c>
      <c r="G65" s="27" t="s">
        <v>20</v>
      </c>
      <c r="H65" s="53"/>
      <c r="I65" s="53"/>
      <c r="J65" s="53"/>
      <c r="K65" s="53"/>
      <c r="L65" s="53"/>
      <c r="M65" s="53">
        <v>150000</v>
      </c>
      <c r="N65" s="53">
        <v>150000</v>
      </c>
      <c r="O65" s="53">
        <v>150000</v>
      </c>
      <c r="P65" s="53">
        <v>150000</v>
      </c>
      <c r="Q65" s="53">
        <v>150000</v>
      </c>
      <c r="R65" s="53">
        <v>150000</v>
      </c>
      <c r="S65" s="53">
        <v>150000</v>
      </c>
      <c r="T65" s="61">
        <f>SUM(H65:S65)</f>
        <v>1050000</v>
      </c>
      <c r="U65" s="54">
        <f t="shared" si="1"/>
        <v>87500</v>
      </c>
      <c r="V65" s="120"/>
      <c r="X65" s="34"/>
    </row>
    <row r="66" spans="1:24" s="5" customFormat="1" ht="21.75" customHeight="1">
      <c r="A66" s="112"/>
      <c r="B66" s="112"/>
      <c r="C66" s="129"/>
      <c r="D66" s="126"/>
      <c r="E66" s="126"/>
      <c r="F66" s="20">
        <v>133</v>
      </c>
      <c r="G66" s="27" t="s">
        <v>22</v>
      </c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73"/>
      <c r="T66" s="61">
        <f>SUM(H66:S66)</f>
        <v>0</v>
      </c>
      <c r="U66" s="54">
        <f t="shared" si="1"/>
        <v>0</v>
      </c>
      <c r="V66" s="120"/>
      <c r="X66" s="34"/>
    </row>
    <row r="67" spans="1:24" s="5" customFormat="1" ht="21.75" customHeight="1" thickBot="1">
      <c r="A67" s="124"/>
      <c r="B67" s="124"/>
      <c r="C67" s="130"/>
      <c r="D67" s="127"/>
      <c r="E67" s="127"/>
      <c r="F67" s="18">
        <v>232</v>
      </c>
      <c r="G67" s="52" t="s">
        <v>21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9"/>
      <c r="U67" s="59">
        <v>0</v>
      </c>
      <c r="V67" s="121"/>
      <c r="X67" s="34"/>
    </row>
    <row r="68" spans="1:24" s="5" customFormat="1" ht="21.75" customHeight="1">
      <c r="A68" s="111">
        <v>15</v>
      </c>
      <c r="B68" s="111"/>
      <c r="C68" s="111">
        <v>972717</v>
      </c>
      <c r="D68" s="141" t="s">
        <v>103</v>
      </c>
      <c r="E68" s="141" t="s">
        <v>98</v>
      </c>
      <c r="F68" s="22">
        <v>112</v>
      </c>
      <c r="G68" s="47" t="s">
        <v>99</v>
      </c>
      <c r="H68" s="53"/>
      <c r="I68" s="53"/>
      <c r="J68" s="53"/>
      <c r="K68" s="53"/>
      <c r="L68" s="53"/>
      <c r="M68" s="53">
        <v>600000</v>
      </c>
      <c r="N68" s="53">
        <v>600000</v>
      </c>
      <c r="O68" s="53">
        <v>600000</v>
      </c>
      <c r="P68" s="53">
        <v>600000</v>
      </c>
      <c r="Q68" s="53">
        <v>600000</v>
      </c>
      <c r="R68" s="53">
        <v>600000</v>
      </c>
      <c r="S68" s="53">
        <v>600000</v>
      </c>
      <c r="T68" s="61">
        <f aca="true" t="shared" si="4" ref="T68:T73">SUM(H68:S68)</f>
        <v>4200000</v>
      </c>
      <c r="U68" s="61">
        <f t="shared" si="1"/>
        <v>350000</v>
      </c>
      <c r="V68" s="119">
        <f>SUM(T68:U70)</f>
        <v>5687500</v>
      </c>
      <c r="X68" s="34"/>
    </row>
    <row r="69" spans="1:24" s="5" customFormat="1" ht="21.75" customHeight="1">
      <c r="A69" s="112"/>
      <c r="B69" s="112"/>
      <c r="C69" s="112"/>
      <c r="D69" s="142"/>
      <c r="E69" s="142"/>
      <c r="F69" s="20">
        <v>113</v>
      </c>
      <c r="G69" s="27" t="s">
        <v>20</v>
      </c>
      <c r="H69" s="53"/>
      <c r="I69" s="53"/>
      <c r="J69" s="53"/>
      <c r="K69" s="53"/>
      <c r="L69" s="53"/>
      <c r="M69" s="53">
        <v>150000</v>
      </c>
      <c r="N69" s="53">
        <v>150000</v>
      </c>
      <c r="O69" s="53">
        <v>150000</v>
      </c>
      <c r="P69" s="53">
        <v>150000</v>
      </c>
      <c r="Q69" s="53">
        <v>150000</v>
      </c>
      <c r="R69" s="53">
        <v>150000</v>
      </c>
      <c r="S69" s="53">
        <v>150000</v>
      </c>
      <c r="T69" s="61">
        <f t="shared" si="4"/>
        <v>1050000</v>
      </c>
      <c r="U69" s="54">
        <f t="shared" si="1"/>
        <v>87500</v>
      </c>
      <c r="V69" s="120"/>
      <c r="X69" s="34"/>
    </row>
    <row r="70" spans="1:24" s="5" customFormat="1" ht="21.75" customHeight="1" thickBot="1">
      <c r="A70" s="112"/>
      <c r="B70" s="112"/>
      <c r="C70" s="112"/>
      <c r="D70" s="142"/>
      <c r="E70" s="143"/>
      <c r="F70" s="20">
        <v>133</v>
      </c>
      <c r="G70" s="27" t="s">
        <v>22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72"/>
      <c r="T70" s="59">
        <f t="shared" si="4"/>
        <v>0</v>
      </c>
      <c r="U70" s="59">
        <f t="shared" si="1"/>
        <v>0</v>
      </c>
      <c r="V70" s="121"/>
      <c r="X70" s="34"/>
    </row>
    <row r="71" spans="1:24" s="5" customFormat="1" ht="21.75" customHeight="1">
      <c r="A71" s="111">
        <v>16</v>
      </c>
      <c r="B71" s="111"/>
      <c r="C71" s="153">
        <v>4016876</v>
      </c>
      <c r="D71" s="125" t="s">
        <v>104</v>
      </c>
      <c r="E71" s="125" t="s">
        <v>98</v>
      </c>
      <c r="F71" s="22">
        <v>112</v>
      </c>
      <c r="G71" s="47" t="s">
        <v>99</v>
      </c>
      <c r="H71" s="78"/>
      <c r="I71" s="78"/>
      <c r="J71" s="78"/>
      <c r="K71" s="78"/>
      <c r="L71" s="78"/>
      <c r="M71" s="78">
        <v>600000</v>
      </c>
      <c r="N71" s="78">
        <v>600000</v>
      </c>
      <c r="O71" s="78">
        <v>600000</v>
      </c>
      <c r="P71" s="78">
        <v>600000</v>
      </c>
      <c r="Q71" s="78">
        <v>600000</v>
      </c>
      <c r="R71" s="78">
        <v>600000</v>
      </c>
      <c r="S71" s="78">
        <v>600000</v>
      </c>
      <c r="T71" s="61">
        <f t="shared" si="4"/>
        <v>4200000</v>
      </c>
      <c r="U71" s="61">
        <f t="shared" si="1"/>
        <v>350000</v>
      </c>
      <c r="V71" s="119">
        <f>SUM(T71:U74)</f>
        <v>5687500</v>
      </c>
      <c r="X71" s="34"/>
    </row>
    <row r="72" spans="1:24" s="5" customFormat="1" ht="21.75" customHeight="1">
      <c r="A72" s="112"/>
      <c r="B72" s="112"/>
      <c r="C72" s="154"/>
      <c r="D72" s="126"/>
      <c r="E72" s="126"/>
      <c r="F72" s="20">
        <v>113</v>
      </c>
      <c r="G72" s="27" t="s">
        <v>20</v>
      </c>
      <c r="H72" s="53"/>
      <c r="I72" s="53"/>
      <c r="J72" s="73"/>
      <c r="K72" s="53"/>
      <c r="L72" s="53"/>
      <c r="M72" s="53">
        <v>150000</v>
      </c>
      <c r="N72" s="53">
        <v>1560000</v>
      </c>
      <c r="O72" s="53">
        <v>150000</v>
      </c>
      <c r="P72" s="53">
        <v>150000</v>
      </c>
      <c r="Q72" s="53">
        <v>150000</v>
      </c>
      <c r="R72" s="53">
        <v>150000</v>
      </c>
      <c r="S72" s="53">
        <v>150000</v>
      </c>
      <c r="T72" s="61">
        <v>1050000</v>
      </c>
      <c r="U72" s="54">
        <f t="shared" si="1"/>
        <v>87500</v>
      </c>
      <c r="V72" s="120"/>
      <c r="X72" s="34"/>
    </row>
    <row r="73" spans="1:24" s="5" customFormat="1" ht="21.75" customHeight="1">
      <c r="A73" s="112"/>
      <c r="B73" s="112"/>
      <c r="C73" s="154"/>
      <c r="D73" s="126"/>
      <c r="E73" s="126"/>
      <c r="F73" s="20">
        <v>133</v>
      </c>
      <c r="G73" s="27" t="s">
        <v>22</v>
      </c>
      <c r="H73" s="53"/>
      <c r="I73" s="53"/>
      <c r="J73" s="53"/>
      <c r="K73" s="53"/>
      <c r="L73" s="53"/>
      <c r="M73" s="53"/>
      <c r="N73" s="53"/>
      <c r="O73" s="53"/>
      <c r="P73" s="53"/>
      <c r="Q73" s="80"/>
      <c r="R73" s="80"/>
      <c r="S73" s="80"/>
      <c r="T73" s="61">
        <f t="shared" si="4"/>
        <v>0</v>
      </c>
      <c r="U73" s="54">
        <f t="shared" si="1"/>
        <v>0</v>
      </c>
      <c r="V73" s="120"/>
      <c r="X73" s="34"/>
    </row>
    <row r="74" spans="1:24" s="5" customFormat="1" ht="21.75" customHeight="1" thickBot="1">
      <c r="A74" s="124"/>
      <c r="B74" s="124"/>
      <c r="C74" s="155"/>
      <c r="D74" s="127"/>
      <c r="E74" s="127"/>
      <c r="F74" s="19">
        <v>232</v>
      </c>
      <c r="G74" s="51" t="s">
        <v>21</v>
      </c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59"/>
      <c r="U74" s="59">
        <v>0</v>
      </c>
      <c r="V74" s="121"/>
      <c r="X74" s="34"/>
    </row>
    <row r="75" spans="1:24" s="5" customFormat="1" ht="21.75" customHeight="1">
      <c r="A75" s="111">
        <v>17</v>
      </c>
      <c r="B75" s="111"/>
      <c r="C75" s="153">
        <v>5080659</v>
      </c>
      <c r="D75" s="125" t="s">
        <v>105</v>
      </c>
      <c r="E75" s="125" t="s">
        <v>98</v>
      </c>
      <c r="F75" s="22">
        <v>112</v>
      </c>
      <c r="G75" s="47" t="s">
        <v>99</v>
      </c>
      <c r="H75" s="53"/>
      <c r="I75" s="53"/>
      <c r="J75" s="53"/>
      <c r="K75" s="53"/>
      <c r="L75" s="53"/>
      <c r="M75" s="53">
        <v>600000</v>
      </c>
      <c r="N75" s="53">
        <v>600000</v>
      </c>
      <c r="O75" s="53">
        <v>600000</v>
      </c>
      <c r="P75" s="53">
        <v>600000</v>
      </c>
      <c r="Q75" s="53">
        <v>600000</v>
      </c>
      <c r="R75" s="53">
        <v>600000</v>
      </c>
      <c r="S75" s="53">
        <v>600000</v>
      </c>
      <c r="T75" s="61">
        <f>SUM(H75:S75)</f>
        <v>4200000</v>
      </c>
      <c r="U75" s="61">
        <f t="shared" si="1"/>
        <v>350000</v>
      </c>
      <c r="V75" s="119">
        <f>SUM(T75:U79)</f>
        <v>5687500</v>
      </c>
      <c r="X75" s="34"/>
    </row>
    <row r="76" spans="1:24" s="5" customFormat="1" ht="21.75" customHeight="1">
      <c r="A76" s="112"/>
      <c r="B76" s="112"/>
      <c r="C76" s="154"/>
      <c r="D76" s="126"/>
      <c r="E76" s="126"/>
      <c r="F76" s="20">
        <v>113</v>
      </c>
      <c r="G76" s="27" t="s">
        <v>20</v>
      </c>
      <c r="H76" s="53"/>
      <c r="I76" s="53"/>
      <c r="J76" s="53"/>
      <c r="K76" s="53"/>
      <c r="L76" s="53"/>
      <c r="M76" s="53">
        <v>150000</v>
      </c>
      <c r="N76" s="53">
        <v>150000</v>
      </c>
      <c r="O76" s="78">
        <v>150000</v>
      </c>
      <c r="P76" s="78">
        <v>150000</v>
      </c>
      <c r="Q76" s="78">
        <v>150000</v>
      </c>
      <c r="R76" s="78">
        <v>150000</v>
      </c>
      <c r="S76" s="78">
        <v>150000</v>
      </c>
      <c r="T76" s="61">
        <f>SUM(H76:S76)</f>
        <v>1050000</v>
      </c>
      <c r="U76" s="54">
        <f t="shared" si="1"/>
        <v>87500</v>
      </c>
      <c r="V76" s="120"/>
      <c r="X76" s="34"/>
    </row>
    <row r="77" spans="1:24" s="5" customFormat="1" ht="21.75" customHeight="1">
      <c r="A77" s="112"/>
      <c r="B77" s="112"/>
      <c r="C77" s="154"/>
      <c r="D77" s="126"/>
      <c r="E77" s="126"/>
      <c r="F77" s="20">
        <v>131</v>
      </c>
      <c r="G77" s="27" t="s">
        <v>29</v>
      </c>
      <c r="H77" s="53"/>
      <c r="I77" s="53"/>
      <c r="J77" s="53"/>
      <c r="K77" s="53"/>
      <c r="L77" s="53"/>
      <c r="M77" s="53"/>
      <c r="N77" s="53"/>
      <c r="O77" s="78"/>
      <c r="P77" s="78"/>
      <c r="Q77" s="78"/>
      <c r="R77" s="78"/>
      <c r="S77" s="78"/>
      <c r="T77" s="61">
        <f>SUM(H77:S77)</f>
        <v>0</v>
      </c>
      <c r="U77" s="54"/>
      <c r="V77" s="120"/>
      <c r="X77" s="34"/>
    </row>
    <row r="78" spans="1:24" s="5" customFormat="1" ht="21.75" customHeight="1">
      <c r="A78" s="112"/>
      <c r="B78" s="112"/>
      <c r="C78" s="154"/>
      <c r="D78" s="126"/>
      <c r="E78" s="126"/>
      <c r="F78" s="17">
        <v>133</v>
      </c>
      <c r="G78" s="27" t="s">
        <v>22</v>
      </c>
      <c r="H78" s="53"/>
      <c r="I78" s="53"/>
      <c r="J78" s="53"/>
      <c r="K78" s="53"/>
      <c r="L78" s="53"/>
      <c r="M78" s="53"/>
      <c r="N78" s="53"/>
      <c r="O78" s="53"/>
      <c r="P78" s="53"/>
      <c r="Q78" s="78"/>
      <c r="R78" s="78"/>
      <c r="S78" s="78"/>
      <c r="T78" s="61">
        <f>SUM(H78:S78)</f>
        <v>0</v>
      </c>
      <c r="U78" s="54">
        <f>T78/12</f>
        <v>0</v>
      </c>
      <c r="V78" s="120"/>
      <c r="X78" s="34"/>
    </row>
    <row r="79" spans="1:24" s="5" customFormat="1" ht="21.75" customHeight="1" thickBot="1">
      <c r="A79" s="124"/>
      <c r="B79" s="124"/>
      <c r="C79" s="155"/>
      <c r="D79" s="127"/>
      <c r="E79" s="127"/>
      <c r="F79" s="23">
        <v>232</v>
      </c>
      <c r="G79" s="51" t="s">
        <v>21</v>
      </c>
      <c r="H79" s="72"/>
      <c r="I79" s="72"/>
      <c r="J79" s="72"/>
      <c r="K79" s="72"/>
      <c r="L79" s="72"/>
      <c r="M79" s="72"/>
      <c r="N79" s="72"/>
      <c r="O79" s="72"/>
      <c r="P79" s="75"/>
      <c r="Q79" s="75"/>
      <c r="R79" s="75"/>
      <c r="S79" s="75"/>
      <c r="T79" s="59"/>
      <c r="U79" s="59">
        <v>0</v>
      </c>
      <c r="V79" s="121"/>
      <c r="X79" s="34"/>
    </row>
    <row r="80" spans="1:24" s="5" customFormat="1" ht="21.75" customHeight="1">
      <c r="A80" s="111">
        <v>18</v>
      </c>
      <c r="B80" s="111"/>
      <c r="C80" s="153">
        <v>1782227</v>
      </c>
      <c r="D80" s="125" t="s">
        <v>106</v>
      </c>
      <c r="E80" s="125" t="s">
        <v>98</v>
      </c>
      <c r="F80" s="22">
        <v>112</v>
      </c>
      <c r="G80" s="47" t="s">
        <v>99</v>
      </c>
      <c r="H80" s="81"/>
      <c r="I80" s="81"/>
      <c r="J80" s="81">
        <v>600000</v>
      </c>
      <c r="K80" s="81">
        <v>600000</v>
      </c>
      <c r="L80" s="81">
        <v>600000</v>
      </c>
      <c r="M80" s="81">
        <v>600000</v>
      </c>
      <c r="N80" s="81">
        <v>600000</v>
      </c>
      <c r="O80" s="81">
        <v>600000</v>
      </c>
      <c r="P80" s="81">
        <v>600000</v>
      </c>
      <c r="Q80" s="81">
        <v>600000</v>
      </c>
      <c r="R80" s="81">
        <v>600000</v>
      </c>
      <c r="S80" s="81">
        <v>600000</v>
      </c>
      <c r="T80" s="82">
        <f aca="true" t="shared" si="5" ref="T80:T89">SUM(H80:S80)</f>
        <v>6000000</v>
      </c>
      <c r="U80" s="82">
        <f aca="true" t="shared" si="6" ref="U80:U89">T80/12</f>
        <v>500000</v>
      </c>
      <c r="V80" s="119">
        <f>SUM(T80:U83)</f>
        <v>8125000</v>
      </c>
      <c r="X80" s="34"/>
    </row>
    <row r="81" spans="1:24" s="5" customFormat="1" ht="21.75" customHeight="1">
      <c r="A81" s="112"/>
      <c r="B81" s="112"/>
      <c r="C81" s="154"/>
      <c r="D81" s="126"/>
      <c r="E81" s="126"/>
      <c r="F81" s="20">
        <v>113</v>
      </c>
      <c r="G81" s="27" t="s">
        <v>20</v>
      </c>
      <c r="H81" s="53"/>
      <c r="I81" s="53"/>
      <c r="J81" s="53">
        <v>150000</v>
      </c>
      <c r="K81" s="53">
        <v>150000</v>
      </c>
      <c r="L81" s="53">
        <v>150000</v>
      </c>
      <c r="M81" s="53">
        <v>150000</v>
      </c>
      <c r="N81" s="53">
        <v>150000</v>
      </c>
      <c r="O81" s="53">
        <v>150000</v>
      </c>
      <c r="P81" s="53">
        <v>150000</v>
      </c>
      <c r="Q81" s="53">
        <v>150000</v>
      </c>
      <c r="R81" s="53">
        <v>150000</v>
      </c>
      <c r="S81" s="53">
        <v>150000</v>
      </c>
      <c r="T81" s="61">
        <f t="shared" si="5"/>
        <v>1500000</v>
      </c>
      <c r="U81" s="54">
        <f t="shared" si="6"/>
        <v>125000</v>
      </c>
      <c r="V81" s="120"/>
      <c r="X81" s="34"/>
    </row>
    <row r="82" spans="1:24" s="5" customFormat="1" ht="21.75" customHeight="1">
      <c r="A82" s="112"/>
      <c r="B82" s="112"/>
      <c r="C82" s="154"/>
      <c r="D82" s="126"/>
      <c r="E82" s="126"/>
      <c r="F82" s="20">
        <v>131</v>
      </c>
      <c r="G82" s="27" t="s">
        <v>27</v>
      </c>
      <c r="H82" s="53"/>
      <c r="I82" s="53"/>
      <c r="J82" s="53"/>
      <c r="K82" s="53"/>
      <c r="L82" s="53"/>
      <c r="M82" s="53"/>
      <c r="N82" s="53"/>
      <c r="O82" s="53"/>
      <c r="P82" s="53"/>
      <c r="Q82" s="68"/>
      <c r="R82" s="68"/>
      <c r="S82" s="68"/>
      <c r="T82" s="61">
        <f t="shared" si="5"/>
        <v>0</v>
      </c>
      <c r="U82" s="54"/>
      <c r="V82" s="120"/>
      <c r="X82" s="34"/>
    </row>
    <row r="83" spans="1:24" s="5" customFormat="1" ht="21.75" customHeight="1" thickBot="1">
      <c r="A83" s="112"/>
      <c r="B83" s="112"/>
      <c r="C83" s="154"/>
      <c r="D83" s="126"/>
      <c r="E83" s="126"/>
      <c r="F83" s="20">
        <v>133</v>
      </c>
      <c r="G83" s="27" t="s">
        <v>22</v>
      </c>
      <c r="H83" s="55"/>
      <c r="I83" s="55"/>
      <c r="J83" s="55"/>
      <c r="K83" s="55"/>
      <c r="L83" s="55"/>
      <c r="M83" s="55"/>
      <c r="N83" s="55"/>
      <c r="O83" s="55"/>
      <c r="P83" s="55"/>
      <c r="Q83" s="75"/>
      <c r="R83" s="75"/>
      <c r="S83" s="75"/>
      <c r="T83" s="70">
        <f t="shared" si="5"/>
        <v>0</v>
      </c>
      <c r="U83" s="59">
        <f t="shared" si="6"/>
        <v>0</v>
      </c>
      <c r="V83" s="121"/>
      <c r="X83" s="34"/>
    </row>
    <row r="84" spans="1:24" s="5" customFormat="1" ht="21.75" customHeight="1">
      <c r="A84" s="136">
        <v>18</v>
      </c>
      <c r="B84" s="104"/>
      <c r="C84" s="163">
        <v>5546393</v>
      </c>
      <c r="D84" s="137" t="s">
        <v>107</v>
      </c>
      <c r="E84" s="137" t="s">
        <v>98</v>
      </c>
      <c r="F84" s="22">
        <v>112</v>
      </c>
      <c r="G84" s="47" t="s">
        <v>99</v>
      </c>
      <c r="H84" s="83"/>
      <c r="I84" s="83"/>
      <c r="J84" s="83"/>
      <c r="K84" s="83"/>
      <c r="L84" s="83"/>
      <c r="M84" s="84">
        <v>600000</v>
      </c>
      <c r="N84" s="85">
        <v>600000</v>
      </c>
      <c r="O84" s="85">
        <v>600000</v>
      </c>
      <c r="P84" s="85">
        <v>600000</v>
      </c>
      <c r="Q84" s="85">
        <v>600000</v>
      </c>
      <c r="R84" s="85">
        <v>600000</v>
      </c>
      <c r="S84" s="85">
        <v>600000</v>
      </c>
      <c r="T84" s="61">
        <f t="shared" si="5"/>
        <v>4200000</v>
      </c>
      <c r="U84" s="61">
        <f t="shared" si="6"/>
        <v>350000</v>
      </c>
      <c r="V84" s="164">
        <f>SUM(T84:U89)</f>
        <v>5687500</v>
      </c>
      <c r="X84" s="34"/>
    </row>
    <row r="85" spans="1:24" s="5" customFormat="1" ht="21.75" customHeight="1">
      <c r="A85" s="112"/>
      <c r="B85" s="105"/>
      <c r="C85" s="154"/>
      <c r="D85" s="126"/>
      <c r="E85" s="126"/>
      <c r="F85" s="20">
        <v>113</v>
      </c>
      <c r="G85" s="27" t="s">
        <v>20</v>
      </c>
      <c r="H85" s="53"/>
      <c r="I85" s="53"/>
      <c r="J85" s="53"/>
      <c r="K85" s="53"/>
      <c r="L85" s="53"/>
      <c r="M85" s="53">
        <v>150000</v>
      </c>
      <c r="N85" s="73">
        <v>150000</v>
      </c>
      <c r="O85" s="53">
        <v>150000</v>
      </c>
      <c r="P85" s="53">
        <v>150000</v>
      </c>
      <c r="Q85" s="53">
        <v>150000</v>
      </c>
      <c r="R85" s="53">
        <v>150000</v>
      </c>
      <c r="S85" s="53">
        <v>150000</v>
      </c>
      <c r="T85" s="61">
        <f t="shared" si="5"/>
        <v>1050000</v>
      </c>
      <c r="U85" s="54">
        <f t="shared" si="6"/>
        <v>87500</v>
      </c>
      <c r="V85" s="110"/>
      <c r="X85" s="34"/>
    </row>
    <row r="86" spans="1:24" s="5" customFormat="1" ht="21.75" customHeight="1">
      <c r="A86" s="112"/>
      <c r="B86" s="105"/>
      <c r="C86" s="154"/>
      <c r="D86" s="126"/>
      <c r="E86" s="126"/>
      <c r="F86" s="20">
        <v>123</v>
      </c>
      <c r="G86" s="27" t="s">
        <v>24</v>
      </c>
      <c r="H86" s="86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61">
        <f t="shared" si="5"/>
        <v>0</v>
      </c>
      <c r="U86" s="54">
        <f t="shared" si="6"/>
        <v>0</v>
      </c>
      <c r="V86" s="110"/>
      <c r="X86" s="34"/>
    </row>
    <row r="87" spans="1:24" s="5" customFormat="1" ht="21.75" customHeight="1">
      <c r="A87" s="112"/>
      <c r="B87" s="105"/>
      <c r="C87" s="154"/>
      <c r="D87" s="126"/>
      <c r="E87" s="126"/>
      <c r="F87" s="20">
        <v>125</v>
      </c>
      <c r="G87" s="27" t="s">
        <v>32</v>
      </c>
      <c r="H87" s="86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61">
        <f t="shared" si="5"/>
        <v>0</v>
      </c>
      <c r="U87" s="54">
        <f t="shared" si="6"/>
        <v>0</v>
      </c>
      <c r="V87" s="110"/>
      <c r="X87" s="34"/>
    </row>
    <row r="88" spans="1:24" s="5" customFormat="1" ht="21.75" customHeight="1">
      <c r="A88" s="112"/>
      <c r="B88" s="105"/>
      <c r="C88" s="154"/>
      <c r="D88" s="126"/>
      <c r="E88" s="126"/>
      <c r="F88" s="20">
        <v>131</v>
      </c>
      <c r="G88" s="27" t="s">
        <v>31</v>
      </c>
      <c r="H88" s="53"/>
      <c r="I88" s="53"/>
      <c r="J88" s="53"/>
      <c r="K88" s="53"/>
      <c r="L88" s="53"/>
      <c r="M88" s="53"/>
      <c r="N88" s="53"/>
      <c r="O88" s="87"/>
      <c r="P88" s="87"/>
      <c r="Q88" s="87"/>
      <c r="R88" s="68"/>
      <c r="S88" s="68"/>
      <c r="T88" s="61">
        <f t="shared" si="5"/>
        <v>0</v>
      </c>
      <c r="U88" s="54"/>
      <c r="V88" s="110"/>
      <c r="X88" s="34"/>
    </row>
    <row r="89" spans="1:24" s="5" customFormat="1" ht="21.75" customHeight="1">
      <c r="A89" s="112"/>
      <c r="B89" s="105"/>
      <c r="C89" s="154"/>
      <c r="D89" s="126"/>
      <c r="E89" s="126"/>
      <c r="F89" s="20">
        <v>133</v>
      </c>
      <c r="G89" s="27" t="s">
        <v>22</v>
      </c>
      <c r="H89" s="53"/>
      <c r="I89" s="53"/>
      <c r="J89" s="53"/>
      <c r="K89" s="53"/>
      <c r="L89" s="53"/>
      <c r="M89" s="53"/>
      <c r="N89" s="53"/>
      <c r="O89" s="53"/>
      <c r="P89" s="53"/>
      <c r="Q89" s="88"/>
      <c r="R89" s="53"/>
      <c r="S89" s="53"/>
      <c r="T89" s="54">
        <f t="shared" si="5"/>
        <v>0</v>
      </c>
      <c r="U89" s="54">
        <f t="shared" si="6"/>
        <v>0</v>
      </c>
      <c r="V89" s="110"/>
      <c r="X89" s="34"/>
    </row>
    <row r="90" spans="1:24" s="5" customFormat="1" ht="21.75" customHeight="1">
      <c r="A90" s="160" t="s">
        <v>16</v>
      </c>
      <c r="B90" s="161"/>
      <c r="C90" s="161"/>
      <c r="D90" s="162"/>
      <c r="E90" s="90"/>
      <c r="F90" s="40"/>
      <c r="G90" s="35"/>
      <c r="H90" s="39">
        <f aca="true" t="shared" si="7" ref="H90:U90">SUM(H6:H89)</f>
        <v>0</v>
      </c>
      <c r="I90" s="39">
        <f t="shared" si="7"/>
        <v>0</v>
      </c>
      <c r="J90" s="39">
        <f t="shared" si="7"/>
        <v>8025000</v>
      </c>
      <c r="K90" s="39">
        <f t="shared" si="7"/>
        <v>8025000</v>
      </c>
      <c r="L90" s="39">
        <f t="shared" si="7"/>
        <v>8025000</v>
      </c>
      <c r="M90" s="39">
        <f t="shared" si="7"/>
        <v>22100046</v>
      </c>
      <c r="N90" s="39">
        <f t="shared" si="7"/>
        <v>24642585</v>
      </c>
      <c r="O90" s="39">
        <f t="shared" si="7"/>
        <v>26544901</v>
      </c>
      <c r="P90" s="39">
        <f t="shared" si="7"/>
        <v>25275000</v>
      </c>
      <c r="Q90" s="39">
        <f t="shared" si="7"/>
        <v>26205119</v>
      </c>
      <c r="R90" s="39">
        <f t="shared" si="7"/>
        <v>25275000</v>
      </c>
      <c r="S90" s="39">
        <f t="shared" si="7"/>
        <v>25275000</v>
      </c>
      <c r="T90" s="39">
        <f t="shared" si="7"/>
        <v>197982651</v>
      </c>
      <c r="U90" s="39">
        <f t="shared" si="7"/>
        <v>15558333.000000002</v>
      </c>
      <c r="V90" s="165">
        <f>SUM(V6:V89)</f>
        <v>213540984</v>
      </c>
      <c r="X90" s="34"/>
    </row>
    <row r="91" spans="1:24" s="5" customFormat="1" ht="21.75" customHeight="1">
      <c r="A91" s="6"/>
      <c r="B91" s="6"/>
      <c r="C91" s="16"/>
      <c r="D91" s="13"/>
      <c r="E91" s="13"/>
      <c r="F91" s="8"/>
      <c r="G91" s="13"/>
      <c r="H91" s="14"/>
      <c r="I91" s="15"/>
      <c r="J91" s="15"/>
      <c r="K91" s="15"/>
      <c r="L91" s="15"/>
      <c r="M91" s="10"/>
      <c r="N91" s="10"/>
      <c r="O91" s="10"/>
      <c r="P91" s="10"/>
      <c r="Q91" s="10"/>
      <c r="R91" s="11"/>
      <c r="S91" s="10"/>
      <c r="T91" s="12"/>
      <c r="U91" s="12"/>
      <c r="V91" s="12"/>
      <c r="X91" s="34"/>
    </row>
    <row r="92" spans="1:24" s="5" customFormat="1" ht="21.75" customHeight="1">
      <c r="A92" s="6"/>
      <c r="B92" s="6"/>
      <c r="C92" s="7"/>
      <c r="D92" s="8"/>
      <c r="E92" s="8"/>
      <c r="F92" s="1"/>
      <c r="G92" s="8"/>
      <c r="H92" s="9"/>
      <c r="I92" s="10"/>
      <c r="J92" s="10"/>
      <c r="K92" s="10"/>
      <c r="L92" s="10"/>
      <c r="M92" s="10"/>
      <c r="N92" s="10"/>
      <c r="O92" s="10"/>
      <c r="P92" s="10"/>
      <c r="Q92" s="10"/>
      <c r="R92" s="11"/>
      <c r="S92" s="10"/>
      <c r="T92" s="12">
        <f>+T90+U90</f>
        <v>213540984</v>
      </c>
      <c r="U92" s="12">
        <f>+V90-T92</f>
        <v>0</v>
      </c>
      <c r="V92" s="12"/>
      <c r="X92" s="34"/>
    </row>
    <row r="93" spans="1:24" s="5" customFormat="1" ht="21.75" customHeight="1">
      <c r="A93"/>
      <c r="B93"/>
      <c r="C93"/>
      <c r="D93" s="1"/>
      <c r="E93" s="1"/>
      <c r="F93" s="1"/>
      <c r="G93" s="1"/>
      <c r="H93" s="3"/>
      <c r="I93" s="2"/>
      <c r="J93" s="2"/>
      <c r="K93" s="2"/>
      <c r="L93" s="2"/>
      <c r="M93" s="2"/>
      <c r="N93" s="2"/>
      <c r="O93" s="2"/>
      <c r="P93"/>
      <c r="Q93"/>
      <c r="R93"/>
      <c r="S93"/>
      <c r="T93"/>
      <c r="U93"/>
      <c r="V93"/>
      <c r="X93" s="34"/>
    </row>
    <row r="94" spans="1:24" s="5" customFormat="1" ht="21.75" customHeight="1">
      <c r="A94"/>
      <c r="B94"/>
      <c r="C94"/>
      <c r="D94" s="1"/>
      <c r="E94" s="1"/>
      <c r="F94" s="1"/>
      <c r="G94" s="1"/>
      <c r="H94" s="3"/>
      <c r="I94" s="2"/>
      <c r="J94" s="2"/>
      <c r="K94" s="2"/>
      <c r="L94" s="2"/>
      <c r="M94" s="2"/>
      <c r="N94" s="2"/>
      <c r="O94" s="2"/>
      <c r="P94"/>
      <c r="Q94"/>
      <c r="R94"/>
      <c r="S94"/>
      <c r="T94"/>
      <c r="U94"/>
      <c r="V94"/>
      <c r="X94" s="34"/>
    </row>
    <row r="95" spans="1:24" s="5" customFormat="1" ht="21.75" customHeight="1">
      <c r="A95"/>
      <c r="B95"/>
      <c r="C95"/>
      <c r="D95" s="1"/>
      <c r="E95" s="1"/>
      <c r="F95" s="1"/>
      <c r="G95" s="1"/>
      <c r="H95" s="3"/>
      <c r="I95" s="2"/>
      <c r="J95" s="2"/>
      <c r="K95" s="2"/>
      <c r="L95" s="2"/>
      <c r="M95" s="2"/>
      <c r="N95" s="2"/>
      <c r="O95" s="2"/>
      <c r="P95"/>
      <c r="Q95"/>
      <c r="R95"/>
      <c r="S95"/>
      <c r="T95"/>
      <c r="U95"/>
      <c r="V95"/>
      <c r="X95" s="34"/>
    </row>
    <row r="96" spans="1:24" s="5" customFormat="1" ht="21.75" customHeight="1">
      <c r="A96"/>
      <c r="B96"/>
      <c r="C96"/>
      <c r="D96" s="1"/>
      <c r="E96" s="1"/>
      <c r="F96" s="1"/>
      <c r="G96" s="1"/>
      <c r="H96" s="3"/>
      <c r="I96" s="2"/>
      <c r="J96" s="2"/>
      <c r="K96" s="2"/>
      <c r="L96" s="2"/>
      <c r="M96" s="2"/>
      <c r="N96" s="2"/>
      <c r="O96" s="2"/>
      <c r="P96"/>
      <c r="Q96"/>
      <c r="R96"/>
      <c r="S96"/>
      <c r="T96"/>
      <c r="U96"/>
      <c r="V96"/>
      <c r="X96" s="34"/>
    </row>
    <row r="97" spans="1:24" s="5" customFormat="1" ht="21.75" customHeight="1">
      <c r="A97"/>
      <c r="B97"/>
      <c r="C97"/>
      <c r="D97" s="1"/>
      <c r="E97" s="1"/>
      <c r="F97" s="1"/>
      <c r="G97" s="1"/>
      <c r="H97" s="3"/>
      <c r="I97" s="2"/>
      <c r="J97" s="2"/>
      <c r="K97" s="2"/>
      <c r="L97" s="2"/>
      <c r="M97" s="2"/>
      <c r="N97" s="2"/>
      <c r="O97" s="2"/>
      <c r="P97"/>
      <c r="Q97"/>
      <c r="R97"/>
      <c r="S97"/>
      <c r="T97"/>
      <c r="U97"/>
      <c r="V97"/>
      <c r="X97" s="34"/>
    </row>
    <row r="98" spans="1:24" s="5" customFormat="1" ht="21.75" customHeight="1">
      <c r="A98"/>
      <c r="B98"/>
      <c r="C98"/>
      <c r="D98" s="1"/>
      <c r="E98" s="1"/>
      <c r="F98" s="1"/>
      <c r="G98" s="1"/>
      <c r="H98" s="3"/>
      <c r="I98" s="2"/>
      <c r="J98" s="2"/>
      <c r="K98" s="2"/>
      <c r="L98" s="2"/>
      <c r="M98" s="2"/>
      <c r="N98" s="2"/>
      <c r="O98" s="2"/>
      <c r="P98"/>
      <c r="Q98"/>
      <c r="R98"/>
      <c r="S98"/>
      <c r="T98"/>
      <c r="U98"/>
      <c r="V98"/>
      <c r="X98" s="34"/>
    </row>
    <row r="99" spans="1:24" s="5" customFormat="1" ht="21.75" customHeight="1">
      <c r="A99"/>
      <c r="B99"/>
      <c r="C99"/>
      <c r="D99" s="1"/>
      <c r="E99" s="1"/>
      <c r="F99" s="1"/>
      <c r="G99" s="1"/>
      <c r="H99" s="3"/>
      <c r="I99" s="2"/>
      <c r="J99" s="2"/>
      <c r="K99" s="2"/>
      <c r="L99" s="2"/>
      <c r="M99" s="2"/>
      <c r="N99" s="2"/>
      <c r="O99" s="2"/>
      <c r="P99"/>
      <c r="Q99"/>
      <c r="R99"/>
      <c r="S99"/>
      <c r="T99"/>
      <c r="U99"/>
      <c r="V99"/>
      <c r="X99" s="34"/>
    </row>
    <row r="100" spans="1:24" s="5" customFormat="1" ht="21.75" customHeight="1">
      <c r="A100"/>
      <c r="B100"/>
      <c r="C100"/>
      <c r="D100" s="1"/>
      <c r="E100" s="1"/>
      <c r="F100" s="1"/>
      <c r="G100" s="1"/>
      <c r="H100" s="3"/>
      <c r="I100" s="2"/>
      <c r="J100" s="2"/>
      <c r="K100" s="2"/>
      <c r="L100" s="2"/>
      <c r="M100" s="2"/>
      <c r="N100" s="2"/>
      <c r="O100" s="2"/>
      <c r="P100"/>
      <c r="Q100"/>
      <c r="R100"/>
      <c r="S100"/>
      <c r="T100"/>
      <c r="U100"/>
      <c r="V100"/>
      <c r="X100" s="34"/>
    </row>
    <row r="101" spans="1:24" s="5" customFormat="1" ht="21.75" customHeight="1">
      <c r="A101"/>
      <c r="B101"/>
      <c r="C101"/>
      <c r="D101" s="1"/>
      <c r="E101" s="1"/>
      <c r="F101" s="1"/>
      <c r="G101" s="1"/>
      <c r="H101" s="3"/>
      <c r="I101" s="2"/>
      <c r="J101" s="2"/>
      <c r="K101" s="2"/>
      <c r="L101" s="2"/>
      <c r="M101" s="2"/>
      <c r="N101" s="2"/>
      <c r="O101" s="2"/>
      <c r="P101"/>
      <c r="Q101"/>
      <c r="R101"/>
      <c r="S101"/>
      <c r="T101"/>
      <c r="U101"/>
      <c r="V101"/>
      <c r="X101" s="34"/>
    </row>
    <row r="102" spans="1:24" s="5" customFormat="1" ht="21.75" customHeight="1">
      <c r="A102"/>
      <c r="B102"/>
      <c r="C102"/>
      <c r="D102" s="1"/>
      <c r="E102" s="1"/>
      <c r="F102" s="1"/>
      <c r="G102" s="1"/>
      <c r="H102" s="3"/>
      <c r="I102" s="2"/>
      <c r="J102" s="2"/>
      <c r="K102" s="2"/>
      <c r="L102" s="2"/>
      <c r="M102" s="2"/>
      <c r="N102" s="2"/>
      <c r="O102" s="2"/>
      <c r="P102"/>
      <c r="Q102"/>
      <c r="R102"/>
      <c r="S102"/>
      <c r="T102"/>
      <c r="U102"/>
      <c r="V102"/>
      <c r="X102" s="34"/>
    </row>
    <row r="103" spans="1:24" s="5" customFormat="1" ht="21.75" customHeight="1">
      <c r="A103"/>
      <c r="B103"/>
      <c r="C103"/>
      <c r="D103" s="1"/>
      <c r="E103" s="1"/>
      <c r="F103" s="1"/>
      <c r="G103" s="1"/>
      <c r="H103" s="3"/>
      <c r="I103" s="2"/>
      <c r="J103" s="2"/>
      <c r="K103" s="2"/>
      <c r="L103" s="2"/>
      <c r="M103" s="2"/>
      <c r="N103" s="2"/>
      <c r="O103" s="2"/>
      <c r="P103"/>
      <c r="Q103"/>
      <c r="R103"/>
      <c r="S103"/>
      <c r="T103"/>
      <c r="U103"/>
      <c r="V103"/>
      <c r="X103" s="34"/>
    </row>
    <row r="104" spans="1:24" s="5" customFormat="1" ht="21.75" customHeight="1">
      <c r="A104"/>
      <c r="B104"/>
      <c r="C104"/>
      <c r="D104" s="1"/>
      <c r="E104" s="1"/>
      <c r="F104" s="1"/>
      <c r="G104" s="1"/>
      <c r="H104" s="3"/>
      <c r="I104" s="2"/>
      <c r="J104" s="2"/>
      <c r="K104" s="2"/>
      <c r="L104" s="2"/>
      <c r="M104" s="2"/>
      <c r="N104" s="2"/>
      <c r="O104" s="2"/>
      <c r="P104"/>
      <c r="Q104"/>
      <c r="R104"/>
      <c r="S104"/>
      <c r="T104"/>
      <c r="U104"/>
      <c r="V104"/>
      <c r="X104" s="34"/>
    </row>
    <row r="105" spans="1:24" s="5" customFormat="1" ht="21.75" customHeight="1">
      <c r="A105"/>
      <c r="B105"/>
      <c r="C105"/>
      <c r="D105" s="1"/>
      <c r="E105" s="1"/>
      <c r="F105" s="1"/>
      <c r="G105" s="1"/>
      <c r="H105" s="3"/>
      <c r="I105" s="2"/>
      <c r="J105" s="2"/>
      <c r="K105" s="2"/>
      <c r="L105" s="2"/>
      <c r="M105" s="2"/>
      <c r="N105" s="2"/>
      <c r="O105" s="2"/>
      <c r="P105"/>
      <c r="Q105"/>
      <c r="R105"/>
      <c r="S105"/>
      <c r="T105"/>
      <c r="U105"/>
      <c r="V105"/>
      <c r="X105" s="34"/>
    </row>
    <row r="106" spans="1:24" s="5" customFormat="1" ht="21.75" customHeight="1">
      <c r="A106"/>
      <c r="B106"/>
      <c r="C106"/>
      <c r="D106" s="1"/>
      <c r="E106" s="1"/>
      <c r="F106" s="1"/>
      <c r="G106" s="1"/>
      <c r="H106" s="3"/>
      <c r="I106" s="2"/>
      <c r="J106" s="2"/>
      <c r="K106" s="2"/>
      <c r="L106" s="2"/>
      <c r="M106" s="2"/>
      <c r="N106" s="2"/>
      <c r="O106" s="2"/>
      <c r="P106"/>
      <c r="Q106"/>
      <c r="R106"/>
      <c r="S106"/>
      <c r="T106"/>
      <c r="U106"/>
      <c r="V106"/>
      <c r="X106" s="34"/>
    </row>
    <row r="107" spans="1:24" s="5" customFormat="1" ht="21.75" customHeight="1">
      <c r="A107"/>
      <c r="B107"/>
      <c r="C107"/>
      <c r="D107" s="1"/>
      <c r="E107" s="1"/>
      <c r="F107" s="1"/>
      <c r="G107" s="1"/>
      <c r="H107" s="3"/>
      <c r="I107" s="2"/>
      <c r="J107" s="2"/>
      <c r="K107" s="2"/>
      <c r="L107" s="2"/>
      <c r="M107" s="2"/>
      <c r="N107" s="2"/>
      <c r="O107" s="2"/>
      <c r="P107"/>
      <c r="Q107"/>
      <c r="R107"/>
      <c r="S107"/>
      <c r="T107"/>
      <c r="U107"/>
      <c r="V107"/>
      <c r="X107" s="34"/>
    </row>
    <row r="108" spans="1:24" s="5" customFormat="1" ht="21.75" customHeight="1">
      <c r="A108"/>
      <c r="B108"/>
      <c r="C108"/>
      <c r="D108" s="1"/>
      <c r="E108" s="1"/>
      <c r="F108" s="1"/>
      <c r="G108" s="1"/>
      <c r="H108" s="3"/>
      <c r="I108" s="2"/>
      <c r="J108" s="2"/>
      <c r="K108" s="2"/>
      <c r="L108" s="2"/>
      <c r="M108" s="2"/>
      <c r="N108" s="2"/>
      <c r="O108" s="2"/>
      <c r="P108"/>
      <c r="Q108"/>
      <c r="R108"/>
      <c r="S108"/>
      <c r="T108"/>
      <c r="U108"/>
      <c r="V108"/>
      <c r="X108" s="34"/>
    </row>
    <row r="109" spans="1:24" s="5" customFormat="1" ht="21.75" customHeight="1">
      <c r="A109"/>
      <c r="B109"/>
      <c r="C109"/>
      <c r="D109" s="1"/>
      <c r="E109" s="1"/>
      <c r="F109" s="1"/>
      <c r="G109" s="1"/>
      <c r="H109" s="3"/>
      <c r="I109" s="2"/>
      <c r="J109" s="2"/>
      <c r="K109" s="2"/>
      <c r="L109" s="2"/>
      <c r="M109" s="2"/>
      <c r="N109" s="2"/>
      <c r="O109" s="2"/>
      <c r="P109"/>
      <c r="Q109"/>
      <c r="R109"/>
      <c r="S109"/>
      <c r="T109"/>
      <c r="U109"/>
      <c r="V109"/>
      <c r="X109" s="34"/>
    </row>
    <row r="110" spans="1:24" s="5" customFormat="1" ht="21.75" customHeight="1">
      <c r="A110"/>
      <c r="B110"/>
      <c r="C110"/>
      <c r="D110" s="1"/>
      <c r="E110" s="1"/>
      <c r="F110" s="1"/>
      <c r="G110" s="1"/>
      <c r="H110" s="3"/>
      <c r="I110" s="2"/>
      <c r="J110" s="2"/>
      <c r="K110" s="2"/>
      <c r="L110" s="2"/>
      <c r="M110" s="2"/>
      <c r="N110" s="2"/>
      <c r="O110" s="2"/>
      <c r="P110"/>
      <c r="Q110"/>
      <c r="R110"/>
      <c r="S110"/>
      <c r="T110"/>
      <c r="U110"/>
      <c r="V110"/>
      <c r="X110" s="34"/>
    </row>
    <row r="111" spans="1:24" s="5" customFormat="1" ht="21.75" customHeight="1">
      <c r="A111"/>
      <c r="B111"/>
      <c r="C111"/>
      <c r="D111" s="1"/>
      <c r="E111" s="1"/>
      <c r="F111" s="1"/>
      <c r="G111" s="1"/>
      <c r="H111" s="3"/>
      <c r="I111" s="2"/>
      <c r="J111" s="2"/>
      <c r="K111" s="2"/>
      <c r="L111" s="2"/>
      <c r="M111" s="2"/>
      <c r="N111" s="2"/>
      <c r="O111" s="2"/>
      <c r="P111"/>
      <c r="Q111"/>
      <c r="R111"/>
      <c r="S111"/>
      <c r="T111"/>
      <c r="U111"/>
      <c r="V111"/>
      <c r="X111" s="34"/>
    </row>
    <row r="112" spans="1:24" s="5" customFormat="1" ht="21.75" customHeight="1">
      <c r="A112"/>
      <c r="B112"/>
      <c r="C112"/>
      <c r="D112" s="1"/>
      <c r="E112" s="1"/>
      <c r="F112" s="1"/>
      <c r="G112" s="1"/>
      <c r="H112" s="3"/>
      <c r="I112" s="2"/>
      <c r="J112" s="2"/>
      <c r="K112" s="2"/>
      <c r="L112" s="2"/>
      <c r="M112" s="2"/>
      <c r="N112" s="2"/>
      <c r="O112" s="2"/>
      <c r="P112"/>
      <c r="Q112"/>
      <c r="R112"/>
      <c r="S112"/>
      <c r="T112"/>
      <c r="U112"/>
      <c r="V112"/>
      <c r="X112" s="34"/>
    </row>
    <row r="113" spans="1:24" s="5" customFormat="1" ht="21.75" customHeight="1">
      <c r="A113"/>
      <c r="B113"/>
      <c r="C113"/>
      <c r="D113" s="1"/>
      <c r="E113" s="1"/>
      <c r="F113" s="1"/>
      <c r="G113" s="1"/>
      <c r="H113" s="3"/>
      <c r="I113" s="2"/>
      <c r="J113" s="2"/>
      <c r="K113" s="2"/>
      <c r="L113" s="2"/>
      <c r="M113" s="2"/>
      <c r="N113" s="2"/>
      <c r="O113" s="2"/>
      <c r="P113"/>
      <c r="Q113"/>
      <c r="R113"/>
      <c r="S113"/>
      <c r="T113"/>
      <c r="U113"/>
      <c r="V113"/>
      <c r="X113" s="34"/>
    </row>
    <row r="114" spans="1:24" s="5" customFormat="1" ht="21.75" customHeight="1">
      <c r="A114"/>
      <c r="B114"/>
      <c r="C114"/>
      <c r="D114" s="1"/>
      <c r="E114" s="1"/>
      <c r="F114" s="1"/>
      <c r="G114" s="1"/>
      <c r="H114" s="3"/>
      <c r="I114" s="2"/>
      <c r="J114" s="2"/>
      <c r="K114" s="2"/>
      <c r="L114" s="2"/>
      <c r="M114" s="2"/>
      <c r="N114" s="2"/>
      <c r="O114" s="2"/>
      <c r="P114"/>
      <c r="Q114"/>
      <c r="R114"/>
      <c r="S114"/>
      <c r="T114"/>
      <c r="U114"/>
      <c r="V114"/>
      <c r="X114" s="34"/>
    </row>
    <row r="115" spans="1:24" s="5" customFormat="1" ht="21.75" customHeight="1">
      <c r="A115"/>
      <c r="B115"/>
      <c r="C115"/>
      <c r="D115" s="1"/>
      <c r="E115" s="1"/>
      <c r="F115" s="1"/>
      <c r="G115" s="1"/>
      <c r="H115" s="3"/>
      <c r="I115" s="2"/>
      <c r="J115" s="2"/>
      <c r="K115" s="2"/>
      <c r="L115" s="2"/>
      <c r="M115" s="2"/>
      <c r="N115" s="2"/>
      <c r="O115" s="2"/>
      <c r="P115"/>
      <c r="Q115"/>
      <c r="R115"/>
      <c r="S115"/>
      <c r="T115"/>
      <c r="U115"/>
      <c r="V115"/>
      <c r="X115" s="34"/>
    </row>
    <row r="116" spans="1:24" s="5" customFormat="1" ht="21.75" customHeight="1">
      <c r="A116"/>
      <c r="B116"/>
      <c r="C116"/>
      <c r="D116" s="1"/>
      <c r="E116" s="1"/>
      <c r="F116" s="1"/>
      <c r="G116" s="1"/>
      <c r="H116" s="3"/>
      <c r="I116" s="2"/>
      <c r="J116" s="2"/>
      <c r="K116" s="2"/>
      <c r="L116" s="2"/>
      <c r="M116" s="2"/>
      <c r="N116" s="2"/>
      <c r="O116" s="2"/>
      <c r="P116"/>
      <c r="Q116"/>
      <c r="R116"/>
      <c r="S116"/>
      <c r="T116"/>
      <c r="U116"/>
      <c r="V116"/>
      <c r="X116" s="34"/>
    </row>
    <row r="117" spans="1:26" s="5" customFormat="1" ht="21.75" customHeight="1">
      <c r="A117"/>
      <c r="B117"/>
      <c r="C117"/>
      <c r="D117" s="1"/>
      <c r="E117" s="1"/>
      <c r="F117" s="1"/>
      <c r="G117" s="1"/>
      <c r="H117" s="3"/>
      <c r="I117" s="2"/>
      <c r="J117" s="2"/>
      <c r="K117" s="2"/>
      <c r="L117" s="2"/>
      <c r="M117" s="2"/>
      <c r="N117" s="2"/>
      <c r="O117" s="2"/>
      <c r="P117"/>
      <c r="Q117"/>
      <c r="R117"/>
      <c r="S117"/>
      <c r="T117"/>
      <c r="U117"/>
      <c r="V117"/>
      <c r="X117" s="34"/>
      <c r="Z117" s="34"/>
    </row>
    <row r="118" spans="1:26" s="5" customFormat="1" ht="21.75" customHeight="1">
      <c r="A118"/>
      <c r="B118"/>
      <c r="C118"/>
      <c r="D118" s="1"/>
      <c r="E118" s="1"/>
      <c r="F118" s="1"/>
      <c r="G118" s="1"/>
      <c r="H118" s="3"/>
      <c r="I118" s="2"/>
      <c r="J118" s="2"/>
      <c r="K118" s="2"/>
      <c r="L118" s="2"/>
      <c r="M118" s="2"/>
      <c r="N118" s="2"/>
      <c r="O118" s="2"/>
      <c r="P118"/>
      <c r="Q118"/>
      <c r="R118"/>
      <c r="S118"/>
      <c r="T118"/>
      <c r="U118"/>
      <c r="V118"/>
      <c r="X118" s="34"/>
      <c r="Z118" s="34"/>
    </row>
    <row r="119" spans="1:26" s="5" customFormat="1" ht="21.75" customHeight="1">
      <c r="A119"/>
      <c r="B119"/>
      <c r="C119"/>
      <c r="D119" s="1"/>
      <c r="E119" s="1"/>
      <c r="F119" s="1"/>
      <c r="G119" s="1"/>
      <c r="H119" s="3"/>
      <c r="I119" s="2"/>
      <c r="J119" s="2"/>
      <c r="K119" s="2"/>
      <c r="L119" s="2"/>
      <c r="M119" s="2"/>
      <c r="N119" s="2"/>
      <c r="O119" s="2"/>
      <c r="P119"/>
      <c r="Q119"/>
      <c r="R119"/>
      <c r="S119"/>
      <c r="T119"/>
      <c r="U119"/>
      <c r="V119"/>
      <c r="X119" s="34"/>
      <c r="Z119" s="34"/>
    </row>
    <row r="120" spans="1:24" s="5" customFormat="1" ht="21.75" customHeight="1">
      <c r="A120"/>
      <c r="B120"/>
      <c r="C120"/>
      <c r="D120" s="1"/>
      <c r="E120" s="1"/>
      <c r="F120" s="1"/>
      <c r="G120" s="1"/>
      <c r="H120" s="3"/>
      <c r="I120" s="2"/>
      <c r="J120" s="2"/>
      <c r="K120" s="2"/>
      <c r="L120" s="2"/>
      <c r="M120" s="2"/>
      <c r="N120" s="2"/>
      <c r="O120" s="2"/>
      <c r="P120"/>
      <c r="Q120"/>
      <c r="R120"/>
      <c r="S120"/>
      <c r="T120"/>
      <c r="U120"/>
      <c r="V120"/>
      <c r="X120" s="34"/>
    </row>
    <row r="121" spans="1:24" s="5" customFormat="1" ht="21.75" customHeight="1">
      <c r="A121"/>
      <c r="B121"/>
      <c r="C121"/>
      <c r="D121" s="1"/>
      <c r="E121" s="1"/>
      <c r="F121" s="1"/>
      <c r="G121" s="1"/>
      <c r="H121" s="3"/>
      <c r="I121" s="2"/>
      <c r="J121" s="2"/>
      <c r="K121" s="2"/>
      <c r="L121" s="2"/>
      <c r="M121" s="2"/>
      <c r="N121" s="2"/>
      <c r="O121" s="2"/>
      <c r="P121"/>
      <c r="Q121"/>
      <c r="R121"/>
      <c r="S121"/>
      <c r="T121"/>
      <c r="U121"/>
      <c r="V121"/>
      <c r="X121" s="34"/>
    </row>
    <row r="122" spans="1:24" s="5" customFormat="1" ht="21.75" customHeight="1">
      <c r="A122"/>
      <c r="B122"/>
      <c r="C122"/>
      <c r="D122" s="1"/>
      <c r="E122" s="1"/>
      <c r="F122" s="1"/>
      <c r="G122" s="1"/>
      <c r="H122" s="3"/>
      <c r="I122" s="2"/>
      <c r="J122" s="2"/>
      <c r="K122" s="2"/>
      <c r="L122" s="2"/>
      <c r="M122" s="2"/>
      <c r="N122" s="2"/>
      <c r="O122" s="2"/>
      <c r="P122"/>
      <c r="Q122"/>
      <c r="R122"/>
      <c r="S122"/>
      <c r="T122"/>
      <c r="U122"/>
      <c r="V122"/>
      <c r="X122" s="34"/>
    </row>
    <row r="123" spans="1:24" s="5" customFormat="1" ht="21.75" customHeight="1">
      <c r="A123"/>
      <c r="B123"/>
      <c r="C123"/>
      <c r="D123" s="1"/>
      <c r="E123" s="1"/>
      <c r="F123" s="1"/>
      <c r="G123" s="1"/>
      <c r="H123" s="3"/>
      <c r="I123" s="2"/>
      <c r="J123" s="2"/>
      <c r="K123" s="2"/>
      <c r="L123" s="2"/>
      <c r="M123" s="2"/>
      <c r="N123" s="2"/>
      <c r="O123" s="2"/>
      <c r="P123"/>
      <c r="Q123"/>
      <c r="R123"/>
      <c r="S123"/>
      <c r="T123"/>
      <c r="U123"/>
      <c r="V123"/>
      <c r="X123" s="34"/>
    </row>
    <row r="124" spans="1:24" s="5" customFormat="1" ht="21.75" customHeight="1">
      <c r="A124"/>
      <c r="B124"/>
      <c r="C124"/>
      <c r="D124" s="1"/>
      <c r="E124" s="1"/>
      <c r="F124" s="1"/>
      <c r="G124" s="1"/>
      <c r="H124" s="3"/>
      <c r="I124" s="2"/>
      <c r="J124" s="2"/>
      <c r="K124" s="2"/>
      <c r="L124" s="2"/>
      <c r="M124" s="2"/>
      <c r="N124" s="2"/>
      <c r="O124" s="2"/>
      <c r="P124"/>
      <c r="Q124"/>
      <c r="R124"/>
      <c r="S124"/>
      <c r="T124"/>
      <c r="U124"/>
      <c r="V124"/>
      <c r="X124" s="34"/>
    </row>
    <row r="125" spans="1:24" s="5" customFormat="1" ht="21.75" customHeight="1">
      <c r="A125"/>
      <c r="B125"/>
      <c r="C125"/>
      <c r="D125" s="1"/>
      <c r="E125" s="1"/>
      <c r="F125" s="1"/>
      <c r="G125" s="1"/>
      <c r="H125" s="3"/>
      <c r="I125" s="2"/>
      <c r="J125" s="2"/>
      <c r="K125" s="2"/>
      <c r="L125" s="2"/>
      <c r="M125" s="2"/>
      <c r="N125" s="2"/>
      <c r="O125" s="2"/>
      <c r="P125"/>
      <c r="Q125"/>
      <c r="R125"/>
      <c r="S125"/>
      <c r="T125"/>
      <c r="U125"/>
      <c r="V125"/>
      <c r="X125" s="34"/>
    </row>
    <row r="126" spans="1:24" s="5" customFormat="1" ht="21.75" customHeight="1">
      <c r="A126"/>
      <c r="B126"/>
      <c r="C126"/>
      <c r="D126" s="1"/>
      <c r="E126" s="1"/>
      <c r="F126" s="1"/>
      <c r="G126" s="1"/>
      <c r="H126" s="3"/>
      <c r="I126" s="2"/>
      <c r="J126" s="2"/>
      <c r="K126" s="2"/>
      <c r="L126" s="2"/>
      <c r="M126" s="2"/>
      <c r="N126" s="2"/>
      <c r="O126" s="2"/>
      <c r="P126"/>
      <c r="Q126"/>
      <c r="R126"/>
      <c r="S126"/>
      <c r="T126"/>
      <c r="U126"/>
      <c r="V126"/>
      <c r="X126" s="34"/>
    </row>
    <row r="127" spans="1:29" s="5" customFormat="1" ht="21.75" customHeight="1">
      <c r="A127"/>
      <c r="B127"/>
      <c r="C127"/>
      <c r="D127" s="1"/>
      <c r="E127" s="1"/>
      <c r="F127" s="1"/>
      <c r="G127" s="1"/>
      <c r="H127" s="3"/>
      <c r="I127" s="2"/>
      <c r="J127" s="2"/>
      <c r="K127" s="2"/>
      <c r="L127" s="2"/>
      <c r="M127" s="2"/>
      <c r="N127" s="2"/>
      <c r="O127" s="2"/>
      <c r="P127"/>
      <c r="Q127"/>
      <c r="R127"/>
      <c r="S127"/>
      <c r="T127"/>
      <c r="U127"/>
      <c r="V127"/>
      <c r="X127" s="34"/>
      <c r="AA127" s="131"/>
      <c r="AB127" s="132"/>
      <c r="AC127" s="132"/>
    </row>
    <row r="128" spans="1:24" s="5" customFormat="1" ht="21.75" customHeight="1">
      <c r="A128"/>
      <c r="B128"/>
      <c r="C128"/>
      <c r="D128" s="1"/>
      <c r="E128" s="1"/>
      <c r="F128" s="1"/>
      <c r="G128" s="1"/>
      <c r="H128" s="3"/>
      <c r="I128" s="2"/>
      <c r="J128" s="2"/>
      <c r="K128" s="2"/>
      <c r="L128" s="2"/>
      <c r="M128" s="2"/>
      <c r="N128" s="2"/>
      <c r="O128" s="2"/>
      <c r="P128"/>
      <c r="Q128"/>
      <c r="R128"/>
      <c r="S128"/>
      <c r="T128"/>
      <c r="U128"/>
      <c r="V128"/>
      <c r="X128" s="34"/>
    </row>
    <row r="129" spans="1:24" s="5" customFormat="1" ht="21.75" customHeight="1">
      <c r="A129"/>
      <c r="B129"/>
      <c r="C129"/>
      <c r="D129" s="1"/>
      <c r="E129" s="1"/>
      <c r="F129" s="1"/>
      <c r="G129" s="1"/>
      <c r="H129" s="3"/>
      <c r="I129" s="2"/>
      <c r="J129" s="2"/>
      <c r="K129" s="2"/>
      <c r="L129" s="2"/>
      <c r="M129" s="2"/>
      <c r="N129" s="2"/>
      <c r="O129" s="2"/>
      <c r="P129"/>
      <c r="Q129"/>
      <c r="R129"/>
      <c r="S129"/>
      <c r="T129"/>
      <c r="U129"/>
      <c r="V129"/>
      <c r="X129" s="34"/>
    </row>
    <row r="130" spans="1:24" s="5" customFormat="1" ht="21.75" customHeight="1">
      <c r="A130"/>
      <c r="B130"/>
      <c r="C130"/>
      <c r="D130" s="1"/>
      <c r="E130" s="1"/>
      <c r="F130" s="1"/>
      <c r="G130" s="1"/>
      <c r="H130" s="3"/>
      <c r="I130" s="2"/>
      <c r="J130" s="2"/>
      <c r="K130" s="2"/>
      <c r="L130" s="2"/>
      <c r="M130" s="2"/>
      <c r="N130" s="2"/>
      <c r="O130" s="2"/>
      <c r="P130"/>
      <c r="Q130"/>
      <c r="R130"/>
      <c r="S130"/>
      <c r="T130"/>
      <c r="U130"/>
      <c r="V130"/>
      <c r="X130" s="34"/>
    </row>
    <row r="131" spans="1:24" s="5" customFormat="1" ht="21.75" customHeight="1">
      <c r="A131"/>
      <c r="B131"/>
      <c r="C131"/>
      <c r="D131" s="1"/>
      <c r="E131" s="1"/>
      <c r="F131" s="1"/>
      <c r="G131" s="1"/>
      <c r="H131" s="3"/>
      <c r="I131" s="2"/>
      <c r="J131" s="2"/>
      <c r="K131" s="2"/>
      <c r="L131" s="2"/>
      <c r="M131" s="2"/>
      <c r="N131" s="2"/>
      <c r="O131" s="2"/>
      <c r="P131"/>
      <c r="Q131"/>
      <c r="R131"/>
      <c r="S131"/>
      <c r="T131"/>
      <c r="U131"/>
      <c r="V131"/>
      <c r="X131" s="34"/>
    </row>
    <row r="132" spans="1:24" s="5" customFormat="1" ht="21.75" customHeight="1">
      <c r="A132"/>
      <c r="B132"/>
      <c r="C132"/>
      <c r="D132" s="1"/>
      <c r="E132" s="1"/>
      <c r="F132" s="1"/>
      <c r="G132" s="1"/>
      <c r="H132" s="3"/>
      <c r="I132" s="2"/>
      <c r="J132" s="2"/>
      <c r="K132" s="2"/>
      <c r="L132" s="2"/>
      <c r="M132" s="2"/>
      <c r="N132" s="2"/>
      <c r="O132" s="2"/>
      <c r="P132"/>
      <c r="Q132"/>
      <c r="R132"/>
      <c r="S132"/>
      <c r="T132"/>
      <c r="U132"/>
      <c r="V132"/>
      <c r="X132" s="34"/>
    </row>
    <row r="133" spans="1:24" s="5" customFormat="1" ht="21.75" customHeight="1">
      <c r="A133"/>
      <c r="B133"/>
      <c r="C133"/>
      <c r="D133" s="1"/>
      <c r="E133" s="1"/>
      <c r="F133" s="1"/>
      <c r="G133" s="1"/>
      <c r="H133" s="3"/>
      <c r="I133" s="2"/>
      <c r="J133" s="2"/>
      <c r="K133" s="2"/>
      <c r="L133" s="2"/>
      <c r="M133" s="2"/>
      <c r="N133" s="2"/>
      <c r="O133" s="2"/>
      <c r="P133"/>
      <c r="Q133"/>
      <c r="R133"/>
      <c r="S133"/>
      <c r="T133"/>
      <c r="U133"/>
      <c r="V133"/>
      <c r="X133" s="34"/>
    </row>
    <row r="134" spans="1:24" s="5" customFormat="1" ht="21.75" customHeight="1">
      <c r="A134"/>
      <c r="B134"/>
      <c r="C134"/>
      <c r="D134" s="1"/>
      <c r="E134" s="1"/>
      <c r="F134" s="1"/>
      <c r="G134" s="1"/>
      <c r="H134" s="3"/>
      <c r="I134" s="2"/>
      <c r="J134" s="2"/>
      <c r="K134" s="2"/>
      <c r="L134" s="2"/>
      <c r="M134" s="2"/>
      <c r="N134" s="2"/>
      <c r="O134" s="2"/>
      <c r="P134"/>
      <c r="Q134"/>
      <c r="R134"/>
      <c r="S134"/>
      <c r="T134"/>
      <c r="U134"/>
      <c r="V134"/>
      <c r="X134" s="34"/>
    </row>
    <row r="135" spans="1:24" s="5" customFormat="1" ht="21.75" customHeight="1">
      <c r="A135"/>
      <c r="B135"/>
      <c r="C135"/>
      <c r="D135" s="1"/>
      <c r="E135" s="1"/>
      <c r="F135" s="1"/>
      <c r="G135" s="1"/>
      <c r="H135" s="3"/>
      <c r="I135" s="2"/>
      <c r="J135" s="2"/>
      <c r="K135" s="2"/>
      <c r="L135" s="2"/>
      <c r="M135" s="2"/>
      <c r="N135" s="2"/>
      <c r="O135" s="2"/>
      <c r="P135"/>
      <c r="Q135"/>
      <c r="R135"/>
      <c r="S135"/>
      <c r="T135"/>
      <c r="U135"/>
      <c r="V135"/>
      <c r="X135" s="34"/>
    </row>
    <row r="136" spans="1:24" s="5" customFormat="1" ht="21.75" customHeight="1">
      <c r="A136"/>
      <c r="B136"/>
      <c r="C136"/>
      <c r="D136" s="1"/>
      <c r="E136" s="1"/>
      <c r="F136" s="1"/>
      <c r="G136" s="1"/>
      <c r="H136" s="3"/>
      <c r="I136" s="2"/>
      <c r="J136" s="2"/>
      <c r="K136" s="2"/>
      <c r="L136" s="2"/>
      <c r="M136" s="2"/>
      <c r="N136" s="2"/>
      <c r="O136" s="2"/>
      <c r="P136"/>
      <c r="Q136"/>
      <c r="R136"/>
      <c r="S136"/>
      <c r="T136"/>
      <c r="U136"/>
      <c r="V136"/>
      <c r="X136" s="34"/>
    </row>
    <row r="137" spans="1:24" s="5" customFormat="1" ht="21.75" customHeight="1">
      <c r="A137"/>
      <c r="B137"/>
      <c r="C137"/>
      <c r="D137" s="1"/>
      <c r="E137" s="1"/>
      <c r="F137" s="1"/>
      <c r="G137" s="1"/>
      <c r="H137" s="3"/>
      <c r="I137" s="2"/>
      <c r="J137" s="2"/>
      <c r="K137" s="2"/>
      <c r="L137" s="2"/>
      <c r="M137" s="2"/>
      <c r="N137" s="2"/>
      <c r="O137" s="2"/>
      <c r="P137"/>
      <c r="Q137"/>
      <c r="R137"/>
      <c r="S137"/>
      <c r="T137"/>
      <c r="U137"/>
      <c r="V137"/>
      <c r="X137" s="34"/>
    </row>
    <row r="138" spans="1:24" s="5" customFormat="1" ht="21.75" customHeight="1">
      <c r="A138"/>
      <c r="B138"/>
      <c r="C138"/>
      <c r="D138" s="1"/>
      <c r="E138" s="1"/>
      <c r="F138" s="1"/>
      <c r="G138" s="1"/>
      <c r="H138" s="3"/>
      <c r="I138" s="2"/>
      <c r="J138" s="2"/>
      <c r="K138" s="2"/>
      <c r="L138" s="2"/>
      <c r="M138" s="2"/>
      <c r="N138" s="2"/>
      <c r="O138" s="2"/>
      <c r="P138"/>
      <c r="Q138"/>
      <c r="R138"/>
      <c r="S138"/>
      <c r="T138"/>
      <c r="U138"/>
      <c r="V138"/>
      <c r="X138" s="34"/>
    </row>
    <row r="139" spans="1:24" s="5" customFormat="1" ht="21.75" customHeight="1">
      <c r="A139"/>
      <c r="B139"/>
      <c r="C139"/>
      <c r="D139" s="1"/>
      <c r="E139" s="1"/>
      <c r="F139" s="1"/>
      <c r="G139" s="1"/>
      <c r="H139" s="3"/>
      <c r="I139" s="2"/>
      <c r="J139" s="2"/>
      <c r="K139" s="2"/>
      <c r="L139" s="2"/>
      <c r="M139" s="2"/>
      <c r="N139" s="2"/>
      <c r="O139" s="2"/>
      <c r="P139"/>
      <c r="Q139"/>
      <c r="R139"/>
      <c r="S139"/>
      <c r="T139"/>
      <c r="U139"/>
      <c r="V139"/>
      <c r="X139" s="34"/>
    </row>
    <row r="140" spans="1:24" s="5" customFormat="1" ht="21.75" customHeight="1">
      <c r="A140"/>
      <c r="B140"/>
      <c r="C140"/>
      <c r="D140" s="1"/>
      <c r="E140" s="1"/>
      <c r="F140" s="1"/>
      <c r="G140" s="1"/>
      <c r="H140" s="3"/>
      <c r="I140" s="2"/>
      <c r="J140" s="2"/>
      <c r="K140" s="2"/>
      <c r="L140" s="2"/>
      <c r="M140" s="2"/>
      <c r="N140" s="2"/>
      <c r="O140" s="2"/>
      <c r="P140"/>
      <c r="Q140"/>
      <c r="R140"/>
      <c r="S140"/>
      <c r="T140"/>
      <c r="U140"/>
      <c r="V140"/>
      <c r="X140" s="34"/>
    </row>
    <row r="141" spans="1:24" s="5" customFormat="1" ht="21.75" customHeight="1">
      <c r="A141"/>
      <c r="B141"/>
      <c r="C141"/>
      <c r="D141" s="1"/>
      <c r="E141" s="1"/>
      <c r="F141" s="1"/>
      <c r="G141" s="1"/>
      <c r="H141" s="3"/>
      <c r="I141" s="2"/>
      <c r="J141" s="2"/>
      <c r="K141" s="2"/>
      <c r="L141" s="2"/>
      <c r="M141" s="2"/>
      <c r="N141" s="2"/>
      <c r="O141" s="2"/>
      <c r="P141"/>
      <c r="Q141"/>
      <c r="R141"/>
      <c r="S141"/>
      <c r="T141"/>
      <c r="U141"/>
      <c r="V141"/>
      <c r="X141" s="34"/>
    </row>
    <row r="142" spans="1:24" s="5" customFormat="1" ht="21.75" customHeight="1">
      <c r="A142"/>
      <c r="B142"/>
      <c r="C142"/>
      <c r="D142" s="1"/>
      <c r="E142" s="1"/>
      <c r="F142" s="1"/>
      <c r="G142" s="1"/>
      <c r="H142" s="3"/>
      <c r="I142" s="2"/>
      <c r="J142" s="2"/>
      <c r="K142" s="2"/>
      <c r="L142" s="2"/>
      <c r="M142" s="2"/>
      <c r="N142" s="2"/>
      <c r="O142" s="2"/>
      <c r="P142"/>
      <c r="Q142"/>
      <c r="R142"/>
      <c r="S142"/>
      <c r="T142"/>
      <c r="U142"/>
      <c r="V142"/>
      <c r="X142" s="34"/>
    </row>
    <row r="143" spans="1:24" s="5" customFormat="1" ht="21.75" customHeight="1">
      <c r="A143"/>
      <c r="B143"/>
      <c r="C143"/>
      <c r="D143" s="1"/>
      <c r="E143" s="1"/>
      <c r="F143" s="1"/>
      <c r="G143" s="1"/>
      <c r="H143" s="3"/>
      <c r="I143" s="2"/>
      <c r="J143" s="2"/>
      <c r="K143" s="2"/>
      <c r="L143" s="2"/>
      <c r="M143" s="2"/>
      <c r="N143" s="2"/>
      <c r="O143" s="2"/>
      <c r="P143"/>
      <c r="Q143"/>
      <c r="R143"/>
      <c r="S143"/>
      <c r="T143"/>
      <c r="U143"/>
      <c r="V143"/>
      <c r="X143" s="34"/>
    </row>
    <row r="144" spans="1:24" s="5" customFormat="1" ht="21.75" customHeight="1">
      <c r="A144"/>
      <c r="B144"/>
      <c r="C144"/>
      <c r="D144" s="1"/>
      <c r="E144" s="1"/>
      <c r="F144" s="1"/>
      <c r="G144" s="1"/>
      <c r="H144" s="3"/>
      <c r="I144" s="2"/>
      <c r="J144" s="2"/>
      <c r="K144" s="2"/>
      <c r="L144" s="2"/>
      <c r="M144" s="2"/>
      <c r="N144" s="2"/>
      <c r="O144" s="2"/>
      <c r="P144"/>
      <c r="Q144"/>
      <c r="R144"/>
      <c r="S144"/>
      <c r="T144"/>
      <c r="U144"/>
      <c r="V144"/>
      <c r="X144" s="34"/>
    </row>
    <row r="145" spans="1:24" s="5" customFormat="1" ht="21.75" customHeight="1">
      <c r="A145"/>
      <c r="B145"/>
      <c r="C145"/>
      <c r="D145" s="1"/>
      <c r="E145" s="1"/>
      <c r="F145" s="1"/>
      <c r="G145" s="1"/>
      <c r="H145" s="3"/>
      <c r="I145" s="2"/>
      <c r="J145" s="2"/>
      <c r="K145" s="2"/>
      <c r="L145" s="2"/>
      <c r="M145" s="2"/>
      <c r="N145" s="2"/>
      <c r="O145" s="2"/>
      <c r="P145"/>
      <c r="Q145"/>
      <c r="R145"/>
      <c r="S145"/>
      <c r="T145"/>
      <c r="U145"/>
      <c r="V145"/>
      <c r="X145" s="34"/>
    </row>
    <row r="146" spans="1:24" s="5" customFormat="1" ht="21.75" customHeight="1">
      <c r="A146"/>
      <c r="B146"/>
      <c r="C146"/>
      <c r="D146" s="1"/>
      <c r="E146" s="1"/>
      <c r="F146" s="1"/>
      <c r="G146" s="1"/>
      <c r="H146" s="3"/>
      <c r="I146" s="2"/>
      <c r="J146" s="2"/>
      <c r="K146" s="2"/>
      <c r="L146" s="2"/>
      <c r="M146" s="2"/>
      <c r="N146" s="2"/>
      <c r="O146" s="2"/>
      <c r="P146"/>
      <c r="Q146"/>
      <c r="R146"/>
      <c r="S146"/>
      <c r="T146"/>
      <c r="U146"/>
      <c r="V146"/>
      <c r="X146" s="34"/>
    </row>
    <row r="147" spans="1:24" s="5" customFormat="1" ht="21.75" customHeight="1">
      <c r="A147"/>
      <c r="B147"/>
      <c r="C147"/>
      <c r="D147" s="1"/>
      <c r="E147" s="1"/>
      <c r="F147" s="1"/>
      <c r="G147" s="1"/>
      <c r="H147" s="3"/>
      <c r="I147" s="2"/>
      <c r="J147" s="2"/>
      <c r="K147" s="2"/>
      <c r="L147" s="2"/>
      <c r="M147" s="2"/>
      <c r="N147" s="2"/>
      <c r="O147" s="2"/>
      <c r="P147"/>
      <c r="Q147"/>
      <c r="R147"/>
      <c r="S147"/>
      <c r="T147"/>
      <c r="U147"/>
      <c r="V147"/>
      <c r="X147" s="34"/>
    </row>
    <row r="148" spans="1:24" s="5" customFormat="1" ht="21.75" customHeight="1">
      <c r="A148"/>
      <c r="B148"/>
      <c r="C148"/>
      <c r="D148" s="1"/>
      <c r="E148" s="1"/>
      <c r="F148" s="1"/>
      <c r="G148" s="1"/>
      <c r="H148" s="3"/>
      <c r="I148" s="2"/>
      <c r="J148" s="2"/>
      <c r="K148" s="2"/>
      <c r="L148" s="2"/>
      <c r="M148" s="2"/>
      <c r="N148" s="2"/>
      <c r="O148" s="2"/>
      <c r="P148"/>
      <c r="Q148"/>
      <c r="R148"/>
      <c r="S148"/>
      <c r="T148"/>
      <c r="U148"/>
      <c r="V148"/>
      <c r="X148" s="34"/>
    </row>
    <row r="149" spans="1:24" s="5" customFormat="1" ht="21.75" customHeight="1">
      <c r="A149"/>
      <c r="B149"/>
      <c r="C149"/>
      <c r="D149" s="1"/>
      <c r="E149" s="1"/>
      <c r="F149" s="1"/>
      <c r="G149" s="1"/>
      <c r="H149" s="3"/>
      <c r="I149" s="2"/>
      <c r="J149" s="2"/>
      <c r="K149" s="2"/>
      <c r="L149" s="2"/>
      <c r="M149" s="2"/>
      <c r="N149" s="2"/>
      <c r="O149" s="2"/>
      <c r="P149"/>
      <c r="Q149"/>
      <c r="R149"/>
      <c r="S149"/>
      <c r="T149"/>
      <c r="U149"/>
      <c r="V149"/>
      <c r="X149" s="34"/>
    </row>
    <row r="150" spans="1:24" s="5" customFormat="1" ht="21.75" customHeight="1">
      <c r="A150"/>
      <c r="B150"/>
      <c r="C150"/>
      <c r="D150" s="1"/>
      <c r="E150" s="1"/>
      <c r="F150" s="1"/>
      <c r="G150" s="1"/>
      <c r="H150" s="3"/>
      <c r="I150" s="2"/>
      <c r="J150" s="2"/>
      <c r="K150" s="2"/>
      <c r="L150" s="2"/>
      <c r="M150" s="2"/>
      <c r="N150" s="2"/>
      <c r="O150" s="2"/>
      <c r="P150"/>
      <c r="Q150"/>
      <c r="R150"/>
      <c r="S150"/>
      <c r="T150"/>
      <c r="U150"/>
      <c r="V150"/>
      <c r="X150" s="34"/>
    </row>
    <row r="151" spans="1:24" s="5" customFormat="1" ht="21.75" customHeight="1">
      <c r="A151"/>
      <c r="B151"/>
      <c r="C151"/>
      <c r="D151" s="1"/>
      <c r="E151" s="1"/>
      <c r="F151" s="1"/>
      <c r="G151" s="1"/>
      <c r="H151" s="3"/>
      <c r="I151" s="2"/>
      <c r="J151" s="2"/>
      <c r="K151" s="2"/>
      <c r="L151" s="2"/>
      <c r="M151" s="2"/>
      <c r="N151" s="2"/>
      <c r="O151" s="2"/>
      <c r="P151"/>
      <c r="Q151"/>
      <c r="R151"/>
      <c r="S151"/>
      <c r="T151"/>
      <c r="U151"/>
      <c r="V151"/>
      <c r="X151" s="34"/>
    </row>
    <row r="152" spans="1:24" s="5" customFormat="1" ht="21.75" customHeight="1">
      <c r="A152"/>
      <c r="B152"/>
      <c r="C152"/>
      <c r="D152" s="1"/>
      <c r="E152" s="1"/>
      <c r="F152" s="1"/>
      <c r="G152" s="1"/>
      <c r="H152" s="3"/>
      <c r="I152" s="2"/>
      <c r="J152" s="2"/>
      <c r="K152" s="2"/>
      <c r="L152" s="2"/>
      <c r="M152" s="2"/>
      <c r="N152" s="2"/>
      <c r="O152" s="2"/>
      <c r="P152"/>
      <c r="Q152"/>
      <c r="R152"/>
      <c r="S152"/>
      <c r="T152"/>
      <c r="U152"/>
      <c r="V152"/>
      <c r="X152" s="34"/>
    </row>
    <row r="153" spans="1:24" s="5" customFormat="1" ht="21.75" customHeight="1">
      <c r="A153"/>
      <c r="B153"/>
      <c r="C153"/>
      <c r="D153" s="1"/>
      <c r="E153" s="1"/>
      <c r="F153" s="1"/>
      <c r="G153" s="1"/>
      <c r="H153" s="3"/>
      <c r="I153" s="2"/>
      <c r="J153" s="2"/>
      <c r="K153" s="2"/>
      <c r="L153" s="2"/>
      <c r="M153" s="2"/>
      <c r="N153" s="2"/>
      <c r="O153" s="2"/>
      <c r="P153"/>
      <c r="Q153"/>
      <c r="R153"/>
      <c r="S153"/>
      <c r="T153"/>
      <c r="U153"/>
      <c r="V153"/>
      <c r="X153" s="34"/>
    </row>
    <row r="154" spans="1:24" s="5" customFormat="1" ht="21.75" customHeight="1">
      <c r="A154"/>
      <c r="B154"/>
      <c r="C154"/>
      <c r="D154" s="1"/>
      <c r="E154" s="1"/>
      <c r="F154" s="1"/>
      <c r="G154" s="1"/>
      <c r="H154" s="3"/>
      <c r="I154" s="2"/>
      <c r="J154" s="2"/>
      <c r="K154" s="2"/>
      <c r="L154" s="2"/>
      <c r="M154" s="2"/>
      <c r="N154" s="2"/>
      <c r="O154" s="2"/>
      <c r="P154"/>
      <c r="Q154"/>
      <c r="R154"/>
      <c r="S154"/>
      <c r="T154"/>
      <c r="U154"/>
      <c r="V154"/>
      <c r="X154" s="34"/>
    </row>
    <row r="155" spans="1:24" s="5" customFormat="1" ht="21.75" customHeight="1">
      <c r="A155"/>
      <c r="B155"/>
      <c r="C155"/>
      <c r="D155" s="1"/>
      <c r="E155" s="1"/>
      <c r="F155" s="1"/>
      <c r="G155" s="1"/>
      <c r="H155" s="3"/>
      <c r="I155" s="2"/>
      <c r="J155" s="2"/>
      <c r="K155" s="2"/>
      <c r="L155" s="2"/>
      <c r="M155" s="2"/>
      <c r="N155" s="2"/>
      <c r="O155" s="2"/>
      <c r="P155"/>
      <c r="Q155"/>
      <c r="R155"/>
      <c r="S155"/>
      <c r="T155"/>
      <c r="U155"/>
      <c r="V155"/>
      <c r="X155" s="34"/>
    </row>
    <row r="156" spans="1:24" s="5" customFormat="1" ht="21.75" customHeight="1">
      <c r="A156"/>
      <c r="B156"/>
      <c r="C156"/>
      <c r="D156" s="1"/>
      <c r="E156" s="1"/>
      <c r="F156" s="1"/>
      <c r="G156" s="1"/>
      <c r="H156" s="3"/>
      <c r="I156" s="2"/>
      <c r="J156" s="2"/>
      <c r="K156" s="2"/>
      <c r="L156" s="2"/>
      <c r="M156" s="2"/>
      <c r="N156" s="2"/>
      <c r="O156" s="2"/>
      <c r="P156"/>
      <c r="Q156"/>
      <c r="R156"/>
      <c r="S156"/>
      <c r="T156"/>
      <c r="U156"/>
      <c r="V156"/>
      <c r="X156" s="34"/>
    </row>
    <row r="157" spans="1:24" s="5" customFormat="1" ht="21.75" customHeight="1">
      <c r="A157"/>
      <c r="B157"/>
      <c r="C157"/>
      <c r="D157" s="1"/>
      <c r="E157" s="1"/>
      <c r="F157" s="1"/>
      <c r="G157" s="1"/>
      <c r="H157" s="3"/>
      <c r="I157" s="2"/>
      <c r="J157" s="2"/>
      <c r="K157" s="2"/>
      <c r="L157" s="2"/>
      <c r="M157" s="2"/>
      <c r="N157" s="2"/>
      <c r="O157" s="2"/>
      <c r="P157"/>
      <c r="Q157"/>
      <c r="R157"/>
      <c r="S157"/>
      <c r="T157"/>
      <c r="U157"/>
      <c r="V157"/>
      <c r="X157" s="34"/>
    </row>
    <row r="158" spans="1:24" s="5" customFormat="1" ht="21.75" customHeight="1">
      <c r="A158"/>
      <c r="B158"/>
      <c r="C158"/>
      <c r="D158" s="1"/>
      <c r="E158" s="1"/>
      <c r="F158" s="1"/>
      <c r="G158" s="1"/>
      <c r="H158" s="3"/>
      <c r="I158" s="2"/>
      <c r="J158" s="2"/>
      <c r="K158" s="2"/>
      <c r="L158" s="2"/>
      <c r="M158" s="2"/>
      <c r="N158" s="2"/>
      <c r="O158" s="2"/>
      <c r="P158"/>
      <c r="Q158"/>
      <c r="R158"/>
      <c r="S158"/>
      <c r="T158"/>
      <c r="U158"/>
      <c r="V158"/>
      <c r="X158" s="34"/>
    </row>
    <row r="159" spans="1:24" s="5" customFormat="1" ht="21.75" customHeight="1">
      <c r="A159"/>
      <c r="B159"/>
      <c r="C159"/>
      <c r="D159" s="1"/>
      <c r="E159" s="1"/>
      <c r="F159" s="1"/>
      <c r="G159" s="1"/>
      <c r="H159" s="3"/>
      <c r="I159" s="2"/>
      <c r="J159" s="2"/>
      <c r="K159" s="2"/>
      <c r="L159" s="2"/>
      <c r="M159" s="2"/>
      <c r="N159" s="2"/>
      <c r="O159" s="2"/>
      <c r="P159"/>
      <c r="Q159"/>
      <c r="R159"/>
      <c r="S159"/>
      <c r="T159"/>
      <c r="U159"/>
      <c r="V159"/>
      <c r="X159" s="34"/>
    </row>
    <row r="160" spans="1:24" s="5" customFormat="1" ht="21.75" customHeight="1">
      <c r="A160"/>
      <c r="B160"/>
      <c r="C160"/>
      <c r="D160" s="1"/>
      <c r="E160" s="1"/>
      <c r="F160" s="1"/>
      <c r="G160" s="1"/>
      <c r="H160" s="3"/>
      <c r="I160" s="2"/>
      <c r="J160" s="2"/>
      <c r="K160" s="2"/>
      <c r="L160" s="2"/>
      <c r="M160" s="2"/>
      <c r="N160" s="2"/>
      <c r="O160" s="2"/>
      <c r="P160"/>
      <c r="Q160"/>
      <c r="R160"/>
      <c r="S160"/>
      <c r="T160"/>
      <c r="U160"/>
      <c r="V160"/>
      <c r="X160" s="34"/>
    </row>
    <row r="161" spans="1:24" s="5" customFormat="1" ht="21.75" customHeight="1">
      <c r="A161"/>
      <c r="B161"/>
      <c r="C161"/>
      <c r="D161" s="1"/>
      <c r="E161" s="1"/>
      <c r="F161" s="1"/>
      <c r="G161" s="1"/>
      <c r="H161" s="3"/>
      <c r="I161" s="2"/>
      <c r="J161" s="2"/>
      <c r="K161" s="2"/>
      <c r="L161" s="2"/>
      <c r="M161" s="2"/>
      <c r="N161" s="2"/>
      <c r="O161" s="2"/>
      <c r="P161"/>
      <c r="Q161"/>
      <c r="R161"/>
      <c r="S161"/>
      <c r="T161"/>
      <c r="U161"/>
      <c r="V161"/>
      <c r="X161" s="34"/>
    </row>
    <row r="162" spans="1:24" s="5" customFormat="1" ht="21.75" customHeight="1">
      <c r="A162"/>
      <c r="B162"/>
      <c r="C162"/>
      <c r="D162" s="1"/>
      <c r="E162" s="1"/>
      <c r="F162" s="1"/>
      <c r="G162" s="1"/>
      <c r="H162" s="3"/>
      <c r="I162" s="2"/>
      <c r="J162" s="2"/>
      <c r="K162" s="2"/>
      <c r="L162" s="2"/>
      <c r="M162" s="2"/>
      <c r="N162" s="2"/>
      <c r="O162" s="2"/>
      <c r="P162"/>
      <c r="Q162"/>
      <c r="R162"/>
      <c r="S162"/>
      <c r="T162"/>
      <c r="U162"/>
      <c r="V162"/>
      <c r="X162" s="34"/>
    </row>
    <row r="163" spans="1:24" s="5" customFormat="1" ht="21.75" customHeight="1">
      <c r="A163"/>
      <c r="B163"/>
      <c r="C163"/>
      <c r="D163" s="1"/>
      <c r="E163" s="1"/>
      <c r="F163" s="1"/>
      <c r="G163" s="1"/>
      <c r="H163" s="3"/>
      <c r="I163" s="2"/>
      <c r="J163" s="2"/>
      <c r="K163" s="2"/>
      <c r="L163" s="2"/>
      <c r="M163" s="2"/>
      <c r="N163" s="2"/>
      <c r="O163" s="2"/>
      <c r="P163"/>
      <c r="Q163"/>
      <c r="R163"/>
      <c r="S163"/>
      <c r="T163"/>
      <c r="U163"/>
      <c r="V163"/>
      <c r="X163" s="34"/>
    </row>
    <row r="164" spans="1:24" s="5" customFormat="1" ht="21.75" customHeight="1">
      <c r="A164"/>
      <c r="B164"/>
      <c r="C164"/>
      <c r="D164" s="1"/>
      <c r="E164" s="1"/>
      <c r="F164" s="1"/>
      <c r="G164" s="1"/>
      <c r="H164" s="3"/>
      <c r="I164" s="2"/>
      <c r="J164" s="2"/>
      <c r="K164" s="2"/>
      <c r="L164" s="2"/>
      <c r="M164" s="2"/>
      <c r="N164" s="2"/>
      <c r="O164" s="2"/>
      <c r="P164"/>
      <c r="Q164"/>
      <c r="R164"/>
      <c r="S164"/>
      <c r="T164"/>
      <c r="U164"/>
      <c r="V164"/>
      <c r="X164" s="34"/>
    </row>
    <row r="165" spans="1:24" s="5" customFormat="1" ht="28.5" customHeight="1">
      <c r="A165"/>
      <c r="B165"/>
      <c r="C165"/>
      <c r="D165" s="1"/>
      <c r="E165" s="1"/>
      <c r="F165" s="1"/>
      <c r="G165" s="1"/>
      <c r="H165" s="3"/>
      <c r="I165" s="2"/>
      <c r="J165" s="2"/>
      <c r="K165" s="2"/>
      <c r="L165" s="2"/>
      <c r="M165" s="2"/>
      <c r="N165" s="2"/>
      <c r="O165" s="2"/>
      <c r="P165"/>
      <c r="Q165"/>
      <c r="R165"/>
      <c r="S165"/>
      <c r="T165"/>
      <c r="U165"/>
      <c r="V165"/>
      <c r="X165" s="34"/>
    </row>
    <row r="166" spans="1:22" s="5" customFormat="1" ht="28.5" customHeight="1">
      <c r="A166"/>
      <c r="B166"/>
      <c r="C166"/>
      <c r="D166" s="1"/>
      <c r="E166" s="1"/>
      <c r="F166" s="1"/>
      <c r="G166" s="1"/>
      <c r="H166" s="3"/>
      <c r="I166" s="2"/>
      <c r="J166" s="2"/>
      <c r="K166" s="2"/>
      <c r="L166" s="2"/>
      <c r="M166" s="2"/>
      <c r="N166" s="2"/>
      <c r="O166" s="2"/>
      <c r="P166"/>
      <c r="Q166"/>
      <c r="R166"/>
      <c r="S166"/>
      <c r="T166"/>
      <c r="U166"/>
      <c r="V166"/>
    </row>
    <row r="167" spans="1:22" s="5" customFormat="1" ht="28.5" customHeight="1">
      <c r="A167"/>
      <c r="B167"/>
      <c r="C167"/>
      <c r="D167" s="1"/>
      <c r="E167" s="1"/>
      <c r="F167" s="1"/>
      <c r="G167" s="1"/>
      <c r="H167" s="3"/>
      <c r="I167" s="2"/>
      <c r="J167" s="2"/>
      <c r="K167" s="2"/>
      <c r="L167" s="2"/>
      <c r="M167" s="2"/>
      <c r="N167" s="2"/>
      <c r="O167" s="2"/>
      <c r="P167"/>
      <c r="Q167"/>
      <c r="R167"/>
      <c r="S167"/>
      <c r="T167"/>
      <c r="U167"/>
      <c r="V167"/>
    </row>
  </sheetData>
  <sheetProtection/>
  <autoFilter ref="A5:V94"/>
  <mergeCells count="116">
    <mergeCell ref="A2:R2"/>
    <mergeCell ref="A90:D90"/>
    <mergeCell ref="A84:A89"/>
    <mergeCell ref="C84:C89"/>
    <mergeCell ref="D84:D89"/>
    <mergeCell ref="E84:E89"/>
    <mergeCell ref="E64:E67"/>
    <mergeCell ref="E68:E70"/>
    <mergeCell ref="E71:E74"/>
    <mergeCell ref="E75:E79"/>
    <mergeCell ref="V43:V46"/>
    <mergeCell ref="E43:E46"/>
    <mergeCell ref="D43:D46"/>
    <mergeCell ref="C43:C46"/>
    <mergeCell ref="A43:A46"/>
    <mergeCell ref="E59:E63"/>
    <mergeCell ref="V59:V63"/>
    <mergeCell ref="A59:A63"/>
    <mergeCell ref="C55:C58"/>
    <mergeCell ref="A52:A54"/>
    <mergeCell ref="B27:B31"/>
    <mergeCell ref="E80:E83"/>
    <mergeCell ref="E32:E35"/>
    <mergeCell ref="E36:E38"/>
    <mergeCell ref="E39:E42"/>
    <mergeCell ref="E47:E51"/>
    <mergeCell ref="E52:E54"/>
    <mergeCell ref="E55:E58"/>
    <mergeCell ref="E6:E12"/>
    <mergeCell ref="E13:E17"/>
    <mergeCell ref="E18:E21"/>
    <mergeCell ref="E22:E26"/>
    <mergeCell ref="E27:E31"/>
    <mergeCell ref="V6:V12"/>
    <mergeCell ref="V13:V17"/>
    <mergeCell ref="V18:V21"/>
    <mergeCell ref="B64:B67"/>
    <mergeCell ref="V64:V67"/>
    <mergeCell ref="V80:V83"/>
    <mergeCell ref="V47:V51"/>
    <mergeCell ref="V22:V26"/>
    <mergeCell ref="V27:V31"/>
    <mergeCell ref="V39:V42"/>
    <mergeCell ref="V36:V38"/>
    <mergeCell ref="V32:V35"/>
    <mergeCell ref="V68:V70"/>
    <mergeCell ref="D71:D74"/>
    <mergeCell ref="V71:V74"/>
    <mergeCell ref="V75:V79"/>
    <mergeCell ref="V52:V54"/>
    <mergeCell ref="V55:V58"/>
    <mergeCell ref="A75:A79"/>
    <mergeCell ref="B75:B79"/>
    <mergeCell ref="C75:C79"/>
    <mergeCell ref="D75:D79"/>
    <mergeCell ref="A64:A67"/>
    <mergeCell ref="C39:C42"/>
    <mergeCell ref="A80:A83"/>
    <mergeCell ref="B80:B83"/>
    <mergeCell ref="C80:C83"/>
    <mergeCell ref="D80:D83"/>
    <mergeCell ref="D68:D70"/>
    <mergeCell ref="C68:C70"/>
    <mergeCell ref="A71:A74"/>
    <mergeCell ref="B71:B74"/>
    <mergeCell ref="C71:C74"/>
    <mergeCell ref="D13:D17"/>
    <mergeCell ref="C32:C35"/>
    <mergeCell ref="C59:C63"/>
    <mergeCell ref="D59:D63"/>
    <mergeCell ref="A55:A58"/>
    <mergeCell ref="B55:B58"/>
    <mergeCell ref="D27:D31"/>
    <mergeCell ref="D36:D38"/>
    <mergeCell ref="A39:A42"/>
    <mergeCell ref="B39:B42"/>
    <mergeCell ref="C36:C38"/>
    <mergeCell ref="D39:D42"/>
    <mergeCell ref="B36:B38"/>
    <mergeCell ref="B32:B35"/>
    <mergeCell ref="A13:A17"/>
    <mergeCell ref="A32:A35"/>
    <mergeCell ref="B13:B17"/>
    <mergeCell ref="C13:C17"/>
    <mergeCell ref="A27:A31"/>
    <mergeCell ref="C27:C31"/>
    <mergeCell ref="D64:D67"/>
    <mergeCell ref="C18:C21"/>
    <mergeCell ref="A22:A26"/>
    <mergeCell ref="B22:B26"/>
    <mergeCell ref="C22:C26"/>
    <mergeCell ref="D22:D26"/>
    <mergeCell ref="B47:B51"/>
    <mergeCell ref="D32:D35"/>
    <mergeCell ref="A47:A51"/>
    <mergeCell ref="C47:C51"/>
    <mergeCell ref="D47:D51"/>
    <mergeCell ref="B59:B63"/>
    <mergeCell ref="AA127:AC127"/>
    <mergeCell ref="A3:R3"/>
    <mergeCell ref="A4:R4"/>
    <mergeCell ref="A6:A12"/>
    <mergeCell ref="B6:B12"/>
    <mergeCell ref="C6:C12"/>
    <mergeCell ref="D6:D12"/>
    <mergeCell ref="C64:C67"/>
    <mergeCell ref="A68:A70"/>
    <mergeCell ref="B68:B70"/>
    <mergeCell ref="D18:D21"/>
    <mergeCell ref="A18:A21"/>
    <mergeCell ref="B18:B21"/>
    <mergeCell ref="D55:D58"/>
    <mergeCell ref="B52:B54"/>
    <mergeCell ref="C52:C54"/>
    <mergeCell ref="D52:D54"/>
    <mergeCell ref="A36:A38"/>
  </mergeCells>
  <printOptions horizontalCentered="1"/>
  <pageMargins left="0.9448818897637796" right="0" top="0.1968503937007874" bottom="0.4724409448818898" header="0.15748031496062992" footer="0.15748031496062992"/>
  <pageSetup fitToHeight="0" horizontalDpi="600" verticalDpi="600" orientation="landscape" paperSize="9" scale="3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2"/>
  <sheetViews>
    <sheetView zoomScalePageLayoutView="0" workbookViewId="0" topLeftCell="A1">
      <selection activeCell="A43" sqref="A43"/>
    </sheetView>
  </sheetViews>
  <sheetFormatPr defaultColWidth="11.421875" defaultRowHeight="19.5" customHeight="1"/>
  <cols>
    <col min="1" max="1" width="115.8515625" style="94" customWidth="1"/>
    <col min="2" max="16384" width="11.421875" style="94" customWidth="1"/>
  </cols>
  <sheetData>
    <row r="1" ht="19.5" customHeight="1">
      <c r="A1" s="93" t="s">
        <v>38</v>
      </c>
    </row>
    <row r="2" ht="19.5" customHeight="1">
      <c r="A2" s="95"/>
    </row>
    <row r="3" ht="19.5" customHeight="1">
      <c r="A3" s="96" t="s">
        <v>39</v>
      </c>
    </row>
    <row r="4" ht="19.5" customHeight="1">
      <c r="A4" s="97" t="s">
        <v>40</v>
      </c>
    </row>
    <row r="5" ht="19.5" customHeight="1">
      <c r="A5" s="97" t="s">
        <v>41</v>
      </c>
    </row>
    <row r="6" ht="19.5" customHeight="1">
      <c r="A6" s="97" t="s">
        <v>42</v>
      </c>
    </row>
    <row r="7" ht="19.5" customHeight="1">
      <c r="A7" s="97" t="s">
        <v>43</v>
      </c>
    </row>
    <row r="8" ht="19.5" customHeight="1">
      <c r="A8" s="95"/>
    </row>
    <row r="9" ht="19.5" customHeight="1">
      <c r="A9" s="96" t="s">
        <v>44</v>
      </c>
    </row>
    <row r="10" ht="19.5" customHeight="1">
      <c r="A10" s="97" t="s">
        <v>45</v>
      </c>
    </row>
    <row r="11" ht="19.5" customHeight="1">
      <c r="A11" s="97" t="s">
        <v>46</v>
      </c>
    </row>
    <row r="12" ht="19.5" customHeight="1">
      <c r="A12" s="97" t="s">
        <v>47</v>
      </c>
    </row>
    <row r="13" ht="19.5" customHeight="1">
      <c r="A13" s="97" t="s">
        <v>48</v>
      </c>
    </row>
    <row r="14" ht="19.5" customHeight="1">
      <c r="A14" s="95"/>
    </row>
    <row r="15" ht="19.5" customHeight="1">
      <c r="A15" s="96" t="s">
        <v>49</v>
      </c>
    </row>
    <row r="16" ht="19.5" customHeight="1">
      <c r="A16" s="97" t="s">
        <v>50</v>
      </c>
    </row>
    <row r="17" ht="19.5" customHeight="1">
      <c r="A17" s="97" t="s">
        <v>51</v>
      </c>
    </row>
    <row r="18" ht="19.5" customHeight="1">
      <c r="A18" s="97" t="s">
        <v>52</v>
      </c>
    </row>
    <row r="19" ht="19.5" customHeight="1">
      <c r="A19" s="97" t="s">
        <v>48</v>
      </c>
    </row>
    <row r="20" ht="19.5" customHeight="1">
      <c r="A20" s="95"/>
    </row>
    <row r="21" ht="19.5" customHeight="1">
      <c r="A21" s="96" t="s">
        <v>53</v>
      </c>
    </row>
    <row r="22" ht="19.5" customHeight="1">
      <c r="A22" s="97" t="s">
        <v>54</v>
      </c>
    </row>
    <row r="23" ht="19.5" customHeight="1">
      <c r="A23" s="97" t="s">
        <v>55</v>
      </c>
    </row>
    <row r="24" ht="19.5" customHeight="1">
      <c r="A24" s="97" t="s">
        <v>76</v>
      </c>
    </row>
    <row r="25" ht="19.5" customHeight="1">
      <c r="A25" s="97" t="s">
        <v>56</v>
      </c>
    </row>
    <row r="26" ht="19.5" customHeight="1">
      <c r="A26" s="97" t="s">
        <v>57</v>
      </c>
    </row>
    <row r="27" ht="19.5" customHeight="1">
      <c r="A27" s="97" t="s">
        <v>77</v>
      </c>
    </row>
    <row r="28" ht="19.5" customHeight="1">
      <c r="A28" s="97" t="s">
        <v>58</v>
      </c>
    </row>
    <row r="29" ht="19.5" customHeight="1">
      <c r="A29" s="97" t="s">
        <v>78</v>
      </c>
    </row>
    <row r="30" ht="19.5" customHeight="1">
      <c r="A30" s="97" t="s">
        <v>48</v>
      </c>
    </row>
    <row r="31" ht="19.5" customHeight="1">
      <c r="A31" s="95"/>
    </row>
    <row r="32" ht="19.5" customHeight="1">
      <c r="A32" s="96" t="s">
        <v>59</v>
      </c>
    </row>
    <row r="33" ht="19.5" customHeight="1">
      <c r="A33" s="97" t="s">
        <v>60</v>
      </c>
    </row>
    <row r="34" ht="19.5" customHeight="1">
      <c r="A34" s="97" t="s">
        <v>61</v>
      </c>
    </row>
    <row r="35" ht="19.5" customHeight="1">
      <c r="A35" s="97" t="s">
        <v>62</v>
      </c>
    </row>
    <row r="36" ht="19.5" customHeight="1">
      <c r="A36" s="95"/>
    </row>
    <row r="37" ht="19.5" customHeight="1">
      <c r="A37" s="96" t="s">
        <v>63</v>
      </c>
    </row>
    <row r="38" ht="19.5" customHeight="1">
      <c r="A38" s="97" t="s">
        <v>64</v>
      </c>
    </row>
    <row r="39" ht="19.5" customHeight="1">
      <c r="A39" s="97" t="s">
        <v>79</v>
      </c>
    </row>
    <row r="40" ht="19.5" customHeight="1">
      <c r="A40" s="97" t="s">
        <v>80</v>
      </c>
    </row>
    <row r="41" ht="19.5" customHeight="1">
      <c r="A41" s="97" t="s">
        <v>81</v>
      </c>
    </row>
    <row r="42" ht="19.5" customHeight="1">
      <c r="A42" s="97" t="s">
        <v>82</v>
      </c>
    </row>
    <row r="43" ht="19.5" customHeight="1">
      <c r="A43" s="97" t="s">
        <v>65</v>
      </c>
    </row>
    <row r="44" ht="19.5" customHeight="1">
      <c r="A44" s="97" t="s">
        <v>48</v>
      </c>
    </row>
    <row r="45" ht="19.5" customHeight="1">
      <c r="A45" s="95"/>
    </row>
    <row r="46" ht="19.5" customHeight="1">
      <c r="A46" s="98" t="s">
        <v>66</v>
      </c>
    </row>
    <row r="47" ht="19.5" customHeight="1">
      <c r="A47" s="95"/>
    </row>
    <row r="48" ht="19.5" customHeight="1">
      <c r="A48" s="99" t="s">
        <v>67</v>
      </c>
    </row>
    <row r="49" ht="19.5" customHeight="1">
      <c r="A49" s="97" t="s">
        <v>68</v>
      </c>
    </row>
    <row r="50" ht="19.5" customHeight="1">
      <c r="A50" s="97" t="s">
        <v>69</v>
      </c>
    </row>
    <row r="51" ht="19.5" customHeight="1">
      <c r="A51" s="97" t="s">
        <v>70</v>
      </c>
    </row>
    <row r="52" ht="19.5" customHeight="1">
      <c r="A52" s="97" t="s">
        <v>48</v>
      </c>
    </row>
    <row r="53" ht="19.5" customHeight="1">
      <c r="A53" s="95"/>
    </row>
    <row r="54" ht="19.5" customHeight="1">
      <c r="A54" s="100" t="s">
        <v>71</v>
      </c>
    </row>
    <row r="55" ht="19.5" customHeight="1">
      <c r="A55" s="95"/>
    </row>
    <row r="56" ht="19.5" customHeight="1">
      <c r="A56" s="101" t="s">
        <v>72</v>
      </c>
    </row>
    <row r="57" ht="19.5" customHeight="1">
      <c r="A57" s="97" t="s">
        <v>73</v>
      </c>
    </row>
    <row r="58" ht="19.5" customHeight="1">
      <c r="A58" s="97" t="s">
        <v>74</v>
      </c>
    </row>
    <row r="59" ht="19.5" customHeight="1">
      <c r="A59" s="97" t="s">
        <v>75</v>
      </c>
    </row>
    <row r="60" ht="19.5" customHeight="1">
      <c r="A60" s="97"/>
    </row>
    <row r="61" ht="19.5" customHeight="1">
      <c r="A61" s="102" t="s">
        <v>83</v>
      </c>
    </row>
    <row r="62" ht="19.5" customHeight="1">
      <c r="A62" s="9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*********</dc:creator>
  <cp:keywords/>
  <dc:description/>
  <cp:lastModifiedBy>Win 10</cp:lastModifiedBy>
  <cp:lastPrinted>2020-01-20T17:55:46Z</cp:lastPrinted>
  <dcterms:created xsi:type="dcterms:W3CDTF">2003-03-07T14:03:57Z</dcterms:created>
  <dcterms:modified xsi:type="dcterms:W3CDTF">2020-01-21T14:15:54Z</dcterms:modified>
  <cp:category/>
  <cp:version/>
  <cp:contentType/>
  <cp:contentStatus/>
</cp:coreProperties>
</file>