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total de asignaciones 7º 5189" sheetId="1" r:id="rId1"/>
    <sheet name="Niveles y Grupos" sheetId="2" r:id="rId2"/>
  </sheets>
  <definedNames>
    <definedName name="_xlnm._FilterDatabase" localSheetId="0" hidden="1">'total de asignaciones 7º 5189'!$A$9:$V$114</definedName>
    <definedName name="_xlnm.Print_Area" localSheetId="0">'total de asignaciones 7º 5189'!$A$1:$V$114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<sst xmlns="http://schemas.openxmlformats.org/spreadsheetml/2006/main" count="224" uniqueCount="114">
  <si>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</si>
  <si>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</si>
  <si>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</si>
  <si>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</si>
  <si>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</si>
  <si>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</si>
  <si>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</si>
  <si>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</si>
  <si>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</si>
  <si>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</si>
  <si>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</si>
  <si>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</si>
  <si>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</si>
  <si>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</si>
  <si>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</si>
  <si>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</si>
  <si>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</si>
  <si>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</si>
  <si>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</si>
  <si>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</si>
  <si>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</si>
  <si>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</si>
  <si>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</si>
  <si>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</si>
  <si>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</si>
  <si>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</si>
  <si>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</si>
  <si>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</si>
  <si>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</si>
  <si>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</si>
  <si>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</si>
  <si>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</si>
  <si>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</si>
  <si>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</si>
  <si>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ESTADO</t>
  </si>
  <si>
    <t>Subsidio de Salud</t>
  </si>
  <si>
    <t>Permanente</t>
  </si>
  <si>
    <t>Contratado</t>
  </si>
  <si>
    <t>Nivel 100 - Servicios personales </t>
  </si>
  <si>
    <t>Grupo 110 - Remuneraciones básicas</t>
  </si>
  <si>
    <t>111 - Sueldos </t>
  </si>
  <si>
    <t>112 - Dietas </t>
  </si>
  <si>
    <t>113 - Gasto de Representación </t>
  </si>
  <si>
    <t>114 - Aguinaldo </t>
  </si>
  <si>
    <t>Grupo 120 - Remuneraciones temporales </t>
  </si>
  <si>
    <t>122 - Gasto de Residencia </t>
  </si>
  <si>
    <t>123 -  Remuneraciones Extraordinarias</t>
  </si>
  <si>
    <t>125 -  Remuneración Adicional </t>
  </si>
  <si>
    <t>Otros que la institución disponga y haya asignado a sus funcionarios/as.</t>
  </si>
  <si>
    <t>Grupo 130 - Asginaciones Complementarias </t>
  </si>
  <si>
    <t>131 - Subsidio Familiar</t>
  </si>
  <si>
    <t>133 - Bonificaciones y Gratificaciones</t>
  </si>
  <si>
    <t>137 - Gratificaciones por Servicios Especiales </t>
  </si>
  <si>
    <t>Grupo 140 - Personal Contratado </t>
  </si>
  <si>
    <t>141 - Contratación del Personal Técnico</t>
  </si>
  <si>
    <t>142 - Contratación del Personal de Salud</t>
  </si>
  <si>
    <t>144 - Jornales </t>
  </si>
  <si>
    <t>145 - Honorarios Profesionales </t>
  </si>
  <si>
    <t>147 - Contrataciones del Personal para Programas de Alimentación Escolar y Control Sanitario </t>
  </si>
  <si>
    <t>Grupo 160 - Remuneraciones por Servicios en el Exterior</t>
  </si>
  <si>
    <t>161 - Sueldos</t>
  </si>
  <si>
    <t>162 - Gastos de Representación </t>
  </si>
  <si>
    <t>163 - Aguinaldo </t>
  </si>
  <si>
    <t>Grupo 190 - Otros Gastos del Personal </t>
  </si>
  <si>
    <t>191 - Subsidio para la Salud</t>
  </si>
  <si>
    <t>199 - Otros Gastos del Personal </t>
  </si>
  <si>
    <t>Nivel 200 - Servicios No Personales </t>
  </si>
  <si>
    <t>Grupo 230 - Pasajes y Viáticos </t>
  </si>
  <si>
    <t>231 - Pasajes</t>
  </si>
  <si>
    <t>232 - Viáticos y Movilidad</t>
  </si>
  <si>
    <t>239 - Pasajes y Viáticos, Varios </t>
  </si>
  <si>
    <t>Nivel 800 - Transferencias</t>
  </si>
  <si>
    <t>Grupo 840 - Transferencias Corr. al Sector Privado </t>
  </si>
  <si>
    <t>841 - Becas</t>
  </si>
  <si>
    <t>845 - Indenizaciones </t>
  </si>
  <si>
    <t>849 - Otras Trans. Corrientes </t>
  </si>
  <si>
    <t>143 - Contratación ocasional de Personal Docente y de Blanco</t>
  </si>
  <si>
    <t>146 - Contratación de Personal de Servicio en el Exterior</t>
  </si>
  <si>
    <t>148 - Contratación de Personal Docente para Cursos Especializados</t>
  </si>
  <si>
    <t>192 - Seguro de Vida</t>
  </si>
  <si>
    <t>193 - Subsidio anual para adq. de eq. y vestuarios del Pers. FFPP</t>
  </si>
  <si>
    <t>194 - Subsidio para la Salud de las Fuerzas Públicas</t>
  </si>
  <si>
    <t>195 - Bonificación Familiar para los Efectivos de las Fuerzas Públicas</t>
  </si>
  <si>
    <t>Otros Recursos que la institución disponga y haya asignado a sus funcionarios/as.</t>
  </si>
  <si>
    <t>Becas</t>
  </si>
  <si>
    <t>Agapito Simón Melgarejo Díaz de Vivar</t>
  </si>
  <si>
    <t>Edgar Gabriel Gamarra</t>
  </si>
  <si>
    <t>Alfonso Javier Morel Medina</t>
  </si>
  <si>
    <t>Manuel Dario Quiroga Escurra</t>
  </si>
  <si>
    <t>Herminia González Escurra</t>
  </si>
  <si>
    <t>Marcial Segovia</t>
  </si>
  <si>
    <t>Marlene Bastian Kroll</t>
  </si>
  <si>
    <t>Ismael Rojas Flores</t>
  </si>
  <si>
    <t>Sebastián Benegas Vera</t>
  </si>
  <si>
    <t>Intendente</t>
  </si>
  <si>
    <t>Marco Antonio Mendoza Gomez</t>
  </si>
  <si>
    <t>Concejal</t>
  </si>
  <si>
    <t>Dieta</t>
  </si>
  <si>
    <t>Antonio Dos Santos De Oliveira</t>
  </si>
  <si>
    <t>Hector Federico Pereira Suarez</t>
  </si>
  <si>
    <t>Atanacio Sosa</t>
  </si>
  <si>
    <t xml:space="preserve">Leslie Enrique Pereira </t>
  </si>
  <si>
    <t>Perla Baneza Valdez Martínez</t>
  </si>
  <si>
    <t>Rosilda De Oliveira Correia</t>
  </si>
  <si>
    <t>Nelson Ramón Benegas Vera</t>
  </si>
  <si>
    <t>Dayane Camila Nacimento de Recalde</t>
  </si>
  <si>
    <t>-</t>
  </si>
  <si>
    <t>MUNICIPALIDAD DE PUERTO ADELA - CANINDEYÚ</t>
  </si>
  <si>
    <t>CORRESPONDIENTE AL EJERCICIO FISCAL 2020</t>
  </si>
  <si>
    <t>AGUINALDO</t>
  </si>
  <si>
    <t>Carlos Benitez Cardozo</t>
  </si>
  <si>
    <t>Aldo Miguel Ovelar Klein</t>
  </si>
  <si>
    <t>Mirian Griselda Fernandez Vera</t>
  </si>
  <si>
    <t>Celia Mariza Rodriguez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</si>
</sst>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Gs&quot;\ #,##0_);\(&quot;Gs&quot;\ #,##0\)"/>
    <numFmt numFmtId="167" formatCode="&quot;Gs&quot;\ #,##0_);[Red]\(&quot;Gs&quot;\ #,##0\)"/>
    <numFmt numFmtId="168" formatCode="&quot;Gs&quot;\ #,##0.00_);\(&quot;Gs&quot;\ #,##0.00\)"/>
    <numFmt numFmtId="169" formatCode="&quot;Gs&quot;\ #,##0.00_);[Red]\(&quot;Gs&quot;\ #,##0.00\)"/>
    <numFmt numFmtId="170" formatCode="_(&quot;Gs&quot;\ * #,##0_);_(&quot;Gs&quot;\ * \(#,##0\);_(&quot;Gs&quot;\ * &quot;-&quot;_);_(@_)"/>
    <numFmt numFmtId="171" formatCode="_(* #,##0_);_(* \(#,##0\);_(* &quot;-&quot;_);_(@_)"/>
    <numFmt numFmtId="172" formatCode="_(&quot;Gs&quot;\ * #,##0.00_);_(&quot;Gs&quot;\ * \(#,##0.00\);_(&quot;Gs&quot;\ 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* #,##0_ ;_ * \-#,##0_ ;_ * &quot;-&quot;_ ;_ @_ "/>
    <numFmt numFmtId="186" formatCode="_ &quot;Gs&quot;\ * #,##0.00_ ;_ &quot;Gs&quot;\ * \-#,##0.00_ ;_ &quot;Gs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20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3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8" xfId="50" applyNumberFormat="1" applyFont="1" applyFill="1" applyBorder="1" applyAlignment="1">
      <alignment horizontal="right"/>
    </xf>
    <xf numFmtId="205" fontId="9" fillId="35" borderId="13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211" fontId="2" fillId="0" borderId="10" xfId="49" applyNumberFormat="1" applyFont="1" applyBorder="1" applyAlignment="1">
      <alignment horizontal="right"/>
    </xf>
    <xf numFmtId="211" fontId="2" fillId="0" borderId="10" xfId="49" applyNumberFormat="1" applyFont="1" applyBorder="1" applyAlignment="1">
      <alignment/>
    </xf>
    <xf numFmtId="211" fontId="2" fillId="0" borderId="14" xfId="49" applyNumberFormat="1" applyFont="1" applyBorder="1" applyAlignment="1">
      <alignment horizontal="right"/>
    </xf>
    <xf numFmtId="211" fontId="2" fillId="0" borderId="11" xfId="49" applyNumberFormat="1" applyFont="1" applyBorder="1" applyAlignment="1">
      <alignment horizontal="right"/>
    </xf>
    <xf numFmtId="211" fontId="2" fillId="34" borderId="11" xfId="49" applyNumberFormat="1" applyFont="1" applyFill="1" applyBorder="1" applyAlignment="1">
      <alignment horizontal="right"/>
    </xf>
    <xf numFmtId="211" fontId="2" fillId="34" borderId="11" xfId="49" applyNumberFormat="1" applyFont="1" applyFill="1" applyBorder="1" applyAlignment="1">
      <alignment/>
    </xf>
    <xf numFmtId="211" fontId="2" fillId="0" borderId="14" xfId="49" applyNumberFormat="1" applyFont="1" applyBorder="1" applyAlignment="1">
      <alignment/>
    </xf>
    <xf numFmtId="211" fontId="2" fillId="0" borderId="22" xfId="49" applyNumberFormat="1" applyFont="1" applyBorder="1" applyAlignment="1">
      <alignment horizontal="right"/>
    </xf>
    <xf numFmtId="211" fontId="2" fillId="0" borderId="18" xfId="49" applyNumberFormat="1" applyFont="1" applyBorder="1" applyAlignment="1">
      <alignment/>
    </xf>
    <xf numFmtId="211" fontId="2" fillId="0" borderId="20" xfId="49" applyNumberFormat="1" applyFont="1" applyBorder="1" applyAlignment="1">
      <alignment horizontal="right"/>
    </xf>
    <xf numFmtId="211" fontId="2" fillId="0" borderId="11" xfId="49" applyNumberFormat="1" applyFont="1" applyBorder="1" applyAlignment="1">
      <alignment/>
    </xf>
    <xf numFmtId="211" fontId="2" fillId="0" borderId="11" xfId="49" applyNumberFormat="1" applyFont="1" applyFill="1" applyBorder="1" applyAlignment="1">
      <alignment/>
    </xf>
    <xf numFmtId="211" fontId="2" fillId="0" borderId="10" xfId="49" applyNumberFormat="1" applyFont="1" applyFill="1" applyBorder="1" applyAlignment="1">
      <alignment horizontal="right"/>
    </xf>
    <xf numFmtId="211" fontId="2" fillId="0" borderId="12" xfId="49" applyNumberFormat="1" applyFont="1" applyFill="1" applyBorder="1" applyAlignment="1">
      <alignment horizontal="right"/>
    </xf>
    <xf numFmtId="211" fontId="2" fillId="0" borderId="12" xfId="49" applyNumberFormat="1" applyFont="1" applyFill="1" applyBorder="1" applyAlignment="1">
      <alignment/>
    </xf>
    <xf numFmtId="211" fontId="2" fillId="0" borderId="18" xfId="49" applyNumberFormat="1" applyFont="1" applyBorder="1" applyAlignment="1">
      <alignment horizontal="right"/>
    </xf>
    <xf numFmtId="211" fontId="2" fillId="0" borderId="16" xfId="49" applyNumberFormat="1" applyFont="1" applyBorder="1" applyAlignment="1">
      <alignment horizontal="right"/>
    </xf>
    <xf numFmtId="211" fontId="2" fillId="0" borderId="16" xfId="49" applyNumberFormat="1" applyFont="1" applyBorder="1" applyAlignment="1">
      <alignment/>
    </xf>
    <xf numFmtId="211" fontId="2" fillId="0" borderId="18" xfId="49" applyNumberFormat="1" applyFont="1" applyFill="1" applyBorder="1" applyAlignment="1">
      <alignment horizontal="right"/>
    </xf>
    <xf numFmtId="211" fontId="2" fillId="34" borderId="14" xfId="49" applyNumberFormat="1" applyFont="1" applyFill="1" applyBorder="1" applyAlignment="1">
      <alignment horizontal="right"/>
    </xf>
    <xf numFmtId="211" fontId="2" fillId="34" borderId="10" xfId="49" applyNumberFormat="1" applyFont="1" applyFill="1" applyBorder="1" applyAlignment="1">
      <alignment horizontal="right"/>
    </xf>
    <xf numFmtId="211" fontId="2" fillId="0" borderId="14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 horizontal="right"/>
    </xf>
    <xf numFmtId="211" fontId="2" fillId="34" borderId="18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/>
    </xf>
    <xf numFmtId="211" fontId="2" fillId="34" borderId="18" xfId="49" applyNumberFormat="1" applyFont="1" applyFill="1" applyBorder="1" applyAlignment="1">
      <alignment/>
    </xf>
    <xf numFmtId="211" fontId="2" fillId="33" borderId="17" xfId="49" applyNumberFormat="1" applyFont="1" applyFill="1" applyBorder="1" applyAlignment="1">
      <alignment horizontal="right"/>
    </xf>
    <xf numFmtId="211" fontId="2" fillId="0" borderId="17" xfId="49" applyNumberFormat="1" applyFont="1" applyBorder="1" applyAlignment="1">
      <alignment/>
    </xf>
    <xf numFmtId="211" fontId="2" fillId="33" borderId="23" xfId="49" applyNumberFormat="1" applyFont="1" applyFill="1" applyBorder="1" applyAlignment="1">
      <alignment horizontal="right"/>
    </xf>
    <xf numFmtId="211" fontId="2" fillId="0" borderId="23" xfId="49" applyNumberFormat="1" applyFont="1" applyFill="1" applyBorder="1" applyAlignment="1">
      <alignment horizontal="right"/>
    </xf>
    <xf numFmtId="211" fontId="2" fillId="34" borderId="23" xfId="49" applyNumberFormat="1" applyFont="1" applyFill="1" applyBorder="1" applyAlignment="1">
      <alignment horizontal="right"/>
    </xf>
    <xf numFmtId="211" fontId="2" fillId="0" borderId="10" xfId="49" applyNumberFormat="1" applyFont="1" applyBorder="1" applyAlignment="1">
      <alignment wrapText="1"/>
    </xf>
    <xf numFmtId="211" fontId="56" fillId="0" borderId="18" xfId="49" applyNumberFormat="1" applyFont="1" applyBorder="1" applyAlignment="1">
      <alignment horizontal="right"/>
    </xf>
    <xf numFmtId="211" fontId="56" fillId="0" borderId="10" xfId="49" applyNumberFormat="1" applyFont="1" applyBorder="1" applyAlignment="1">
      <alignment horizontal="right"/>
    </xf>
    <xf numFmtId="211" fontId="2" fillId="0" borderId="19" xfId="49" applyNumberFormat="1" applyFont="1" applyBorder="1" applyAlignment="1">
      <alignment/>
    </xf>
    <xf numFmtId="205" fontId="9" fillId="35" borderId="13" xfId="0" applyNumberFormat="1" applyFont="1" applyFill="1" applyBorder="1" applyAlignment="1">
      <alignment horizontal="center"/>
    </xf>
    <xf numFmtId="205" fontId="4" fillId="0" borderId="23" xfId="0" applyNumberFormat="1" applyFont="1" applyBorder="1" applyAlignment="1">
      <alignment horizontal="center" vertical="center" wrapText="1"/>
    </xf>
    <xf numFmtId="211" fontId="2" fillId="0" borderId="19" xfId="49" applyNumberFormat="1" applyFont="1" applyBorder="1" applyAlignment="1">
      <alignment horizontal="right"/>
    </xf>
    <xf numFmtId="0" fontId="11" fillId="13" borderId="0" xfId="0" applyFont="1" applyFill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1" fillId="7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36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37" borderId="0" xfId="0" applyFont="1" applyFill="1" applyAlignment="1">
      <alignment horizontal="justify" vertical="center"/>
    </xf>
    <xf numFmtId="0" fontId="11" fillId="38" borderId="0" xfId="0" applyFont="1" applyFill="1" applyAlignment="1">
      <alignment horizontal="justify" vertical="center"/>
    </xf>
    <xf numFmtId="0" fontId="11" fillId="11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/>
    </xf>
    <xf numFmtId="205" fontId="4" fillId="0" borderId="19" xfId="0" applyNumberFormat="1" applyFont="1" applyBorder="1" applyAlignment="1">
      <alignment vertical="center" wrapText="1"/>
    </xf>
    <xf numFmtId="205" fontId="4" fillId="0" borderId="23" xfId="0" applyNumberFormat="1" applyFont="1" applyBorder="1" applyAlignment="1">
      <alignment vertical="center" wrapText="1"/>
    </xf>
    <xf numFmtId="0" fontId="2" fillId="34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05" fontId="4" fillId="0" borderId="24" xfId="0" applyNumberFormat="1" applyFont="1" applyBorder="1" applyAlignment="1">
      <alignment horizontal="center" vertical="center" wrapText="1"/>
    </xf>
    <xf numFmtId="205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05" fontId="4" fillId="0" borderId="24" xfId="0" applyNumberFormat="1" applyFont="1" applyFill="1" applyBorder="1" applyAlignment="1">
      <alignment horizontal="center" vertical="center" wrapText="1"/>
    </xf>
    <xf numFmtId="205" fontId="4" fillId="0" borderId="23" xfId="0" applyNumberFormat="1" applyFont="1" applyFill="1" applyBorder="1" applyAlignment="1">
      <alignment horizontal="center" vertical="center" wrapText="1"/>
    </xf>
    <xf numFmtId="205" fontId="4" fillId="0" borderId="16" xfId="0" applyNumberFormat="1" applyFont="1" applyFill="1" applyBorder="1" applyAlignment="1">
      <alignment horizontal="center" vertical="center" wrapText="1"/>
    </xf>
    <xf numFmtId="205" fontId="4" fillId="0" borderId="24" xfId="50" applyNumberFormat="1" applyFont="1" applyFill="1" applyBorder="1" applyAlignment="1">
      <alignment horizontal="center" vertical="center" wrapText="1"/>
    </xf>
    <xf numFmtId="205" fontId="4" fillId="0" borderId="23" xfId="50" applyNumberFormat="1" applyFont="1" applyFill="1" applyBorder="1" applyAlignment="1">
      <alignment horizontal="center" vertical="center" wrapText="1"/>
    </xf>
    <xf numFmtId="205" fontId="4" fillId="0" borderId="16" xfId="50" applyNumberFormat="1" applyFont="1" applyFill="1" applyBorder="1" applyAlignment="1">
      <alignment horizontal="center" vertical="center" wrapText="1"/>
    </xf>
    <xf numFmtId="205" fontId="4" fillId="34" borderId="24" xfId="0" applyNumberFormat="1" applyFont="1" applyFill="1" applyBorder="1" applyAlignment="1">
      <alignment horizontal="center" vertical="center" wrapText="1"/>
    </xf>
    <xf numFmtId="205" fontId="4" fillId="34" borderId="23" xfId="0" applyNumberFormat="1" applyFont="1" applyFill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05" fontId="4" fillId="0" borderId="24" xfId="50" applyNumberFormat="1" applyFont="1" applyBorder="1" applyAlignment="1">
      <alignment horizontal="center" vertical="center" wrapText="1"/>
    </xf>
    <xf numFmtId="205" fontId="4" fillId="0" borderId="23" xfId="50" applyNumberFormat="1" applyFont="1" applyBorder="1" applyAlignment="1">
      <alignment horizontal="center" vertical="center" wrapText="1"/>
    </xf>
    <xf numFmtId="205" fontId="4" fillId="0" borderId="16" xfId="5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5" fontId="4" fillId="0" borderId="25" xfId="0" applyNumberFormat="1" applyFont="1" applyBorder="1" applyAlignment="1">
      <alignment horizontal="center" vertical="center"/>
    </xf>
    <xf numFmtId="205" fontId="4" fillId="0" borderId="26" xfId="0" applyNumberFormat="1" applyFont="1" applyBorder="1" applyAlignment="1">
      <alignment horizontal="center" vertical="center"/>
    </xf>
    <xf numFmtId="205" fontId="4" fillId="0" borderId="19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0" borderId="27" xfId="50" applyNumberFormat="1" applyFont="1" applyBorder="1" applyAlignment="1">
      <alignment horizontal="center" vertical="center"/>
    </xf>
    <xf numFmtId="205" fontId="4" fillId="0" borderId="22" xfId="50" applyNumberFormat="1" applyFont="1" applyBorder="1" applyAlignment="1">
      <alignment horizontal="center" vertical="center"/>
    </xf>
    <xf numFmtId="205" fontId="4" fillId="0" borderId="12" xfId="50" applyNumberFormat="1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3" fontId="4" fillId="0" borderId="26" xfId="49" applyNumberFormat="1" applyFont="1" applyBorder="1" applyAlignment="1">
      <alignment horizontal="center" vertical="center" wrapText="1"/>
    </xf>
    <xf numFmtId="3" fontId="4" fillId="0" borderId="29" xfId="49" applyNumberFormat="1" applyFont="1" applyBorder="1" applyAlignment="1">
      <alignment horizontal="center" vertical="center" wrapText="1"/>
    </xf>
    <xf numFmtId="3" fontId="4" fillId="0" borderId="24" xfId="49" applyNumberFormat="1" applyFont="1" applyBorder="1" applyAlignment="1">
      <alignment horizontal="center" vertical="center" wrapText="1"/>
    </xf>
    <xf numFmtId="3" fontId="4" fillId="0" borderId="23" xfId="49" applyNumberFormat="1" applyFont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4" fillId="0" borderId="19" xfId="50" applyNumberFormat="1" applyFont="1" applyFill="1" applyBorder="1" applyAlignment="1">
      <alignment horizontal="center" vertical="center" wrapText="1"/>
    </xf>
    <xf numFmtId="205" fontId="4" fillId="34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205" fontId="9" fillId="35" borderId="30" xfId="0" applyNumberFormat="1" applyFont="1" applyFill="1" applyBorder="1" applyAlignment="1">
      <alignment horizontal="center"/>
    </xf>
    <xf numFmtId="205" fontId="9" fillId="35" borderId="31" xfId="0" applyNumberFormat="1" applyFont="1" applyFill="1" applyBorder="1" applyAlignment="1">
      <alignment horizontal="center"/>
    </xf>
    <xf numFmtId="205" fontId="9" fillId="35" borderId="13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/>
    </xf>
    <xf numFmtId="211" fontId="2" fillId="0" borderId="23" xfId="49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211" fontId="2" fillId="34" borderId="20" xfId="49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211" fontId="2" fillId="0" borderId="17" xfId="49" applyNumberFormat="1" applyFont="1" applyBorder="1" applyAlignment="1">
      <alignment horizontal="right"/>
    </xf>
    <xf numFmtId="211" fontId="2" fillId="34" borderId="22" xfId="49" applyNumberFormat="1" applyFont="1" applyFill="1" applyBorder="1" applyAlignment="1">
      <alignment horizontal="right"/>
    </xf>
    <xf numFmtId="211" fontId="2" fillId="33" borderId="22" xfId="49" applyNumberFormat="1" applyFont="1" applyFill="1" applyBorder="1" applyAlignment="1">
      <alignment horizontal="right"/>
    </xf>
    <xf numFmtId="211" fontId="2" fillId="33" borderId="22" xfId="49" applyNumberFormat="1" applyFont="1" applyFill="1" applyBorder="1" applyAlignment="1">
      <alignment/>
    </xf>
    <xf numFmtId="211" fontId="2" fillId="33" borderId="17" xfId="49" applyNumberFormat="1" applyFont="1" applyFill="1" applyBorder="1" applyAlignment="1">
      <alignment/>
    </xf>
    <xf numFmtId="211" fontId="2" fillId="33" borderId="18" xfId="49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1</xdr:row>
      <xdr:rowOff>114300</xdr:rowOff>
    </xdr:from>
    <xdr:to>
      <xdr:col>12</xdr:col>
      <xdr:colOff>704850</xdr:colOff>
      <xdr:row>4</xdr:row>
      <xdr:rowOff>1924050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4325"/>
          <a:ext cx="97250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178"/>
  <sheetViews>
    <sheetView tabSelected="1" zoomScale="80" zoomScaleNormal="80" zoomScaleSheetLayoutView="70" workbookViewId="0" topLeftCell="A1">
      <selection activeCell="U61" sqref="U61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5" width="44.28125" style="1" customWidth="1"/>
    <col min="6" max="6" width="16.28125" style="1" customWidth="1"/>
    <col min="7" max="7" width="39.85156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8515625" style="0" customWidth="1"/>
    <col min="18" max="19" width="16.57421875" style="0" customWidth="1"/>
    <col min="20" max="21" width="18.00390625" style="0" customWidth="1"/>
    <col min="22" max="22" width="24.5742187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15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5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2" ht="15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2" ht="182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ht="25.5" customHeight="1">
      <c r="A6" s="156" t="s">
        <v>107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4"/>
      <c r="T6" s="25"/>
      <c r="U6" s="25"/>
      <c r="V6" s="43"/>
    </row>
    <row r="7" spans="1:22" ht="25.5" customHeight="1">
      <c r="A7" s="129" t="s">
        <v>25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4"/>
      <c r="T7" s="25"/>
      <c r="U7" s="25"/>
      <c r="V7" s="43"/>
    </row>
    <row r="8" spans="1:22" ht="30.75" customHeight="1">
      <c r="A8" s="129" t="s">
        <v>108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4"/>
      <c r="T8" s="25"/>
      <c r="U8" s="25"/>
      <c r="V8" s="44"/>
    </row>
    <row r="9" spans="1:22" s="33" customFormat="1" ht="44.25" customHeight="1">
      <c r="A9" s="30" t="s">
        <v>15</v>
      </c>
      <c r="B9" s="30" t="s">
        <v>12</v>
      </c>
      <c r="C9" s="30" t="s">
        <v>13</v>
      </c>
      <c r="D9" s="30" t="s">
        <v>14</v>
      </c>
      <c r="E9" s="30" t="s">
        <v>34</v>
      </c>
      <c r="F9" s="31" t="s">
        <v>17</v>
      </c>
      <c r="G9" s="31" t="s">
        <v>18</v>
      </c>
      <c r="H9" s="32" t="s">
        <v>0</v>
      </c>
      <c r="I9" s="32" t="s">
        <v>1</v>
      </c>
      <c r="J9" s="32" t="s">
        <v>2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7</v>
      </c>
      <c r="P9" s="41" t="s">
        <v>8</v>
      </c>
      <c r="Q9" s="32" t="s">
        <v>9</v>
      </c>
      <c r="R9" s="32" t="s">
        <v>10</v>
      </c>
      <c r="S9" s="32" t="s">
        <v>11</v>
      </c>
      <c r="T9" s="31" t="s">
        <v>28</v>
      </c>
      <c r="U9" s="31" t="s">
        <v>109</v>
      </c>
      <c r="V9" s="31" t="s">
        <v>23</v>
      </c>
    </row>
    <row r="10" spans="1:26" s="5" customFormat="1" ht="21.75" customHeight="1">
      <c r="A10" s="130">
        <v>1</v>
      </c>
      <c r="B10" s="132"/>
      <c r="C10" s="132">
        <v>902163</v>
      </c>
      <c r="D10" s="133" t="s">
        <v>85</v>
      </c>
      <c r="E10" s="133" t="s">
        <v>94</v>
      </c>
      <c r="F10" s="17">
        <v>111</v>
      </c>
      <c r="G10" s="45" t="s">
        <v>19</v>
      </c>
      <c r="H10" s="53">
        <v>3000000</v>
      </c>
      <c r="I10" s="53">
        <v>3000000</v>
      </c>
      <c r="J10" s="53">
        <v>3000000</v>
      </c>
      <c r="K10" s="53">
        <v>3000000</v>
      </c>
      <c r="L10" s="53">
        <v>3000000</v>
      </c>
      <c r="M10" s="53">
        <v>3000000</v>
      </c>
      <c r="N10" s="53">
        <v>3000000</v>
      </c>
      <c r="O10" s="53">
        <v>3000000</v>
      </c>
      <c r="P10" s="53">
        <v>8422500</v>
      </c>
      <c r="Q10" s="53">
        <v>8422500</v>
      </c>
      <c r="R10" s="53">
        <v>8422500</v>
      </c>
      <c r="S10" s="53">
        <v>8422500</v>
      </c>
      <c r="T10" s="54">
        <v>57690000</v>
      </c>
      <c r="U10" s="54">
        <f>T10/12</f>
        <v>4807500</v>
      </c>
      <c r="V10" s="154">
        <f>SUM(T10:U16)</f>
        <v>79060000</v>
      </c>
      <c r="X10" s="34"/>
      <c r="Z10" s="37"/>
    </row>
    <row r="11" spans="1:28" s="5" customFormat="1" ht="21.75" customHeight="1">
      <c r="A11" s="131"/>
      <c r="B11" s="108"/>
      <c r="C11" s="108"/>
      <c r="D11" s="122"/>
      <c r="E11" s="122"/>
      <c r="F11" s="42">
        <v>113</v>
      </c>
      <c r="G11" s="27" t="s">
        <v>20</v>
      </c>
      <c r="H11" s="53">
        <v>1000000</v>
      </c>
      <c r="I11" s="53">
        <v>1000000</v>
      </c>
      <c r="J11" s="53">
        <v>1000000</v>
      </c>
      <c r="K11" s="53">
        <v>1000000</v>
      </c>
      <c r="L11" s="53">
        <v>1000000</v>
      </c>
      <c r="M11" s="53">
        <v>1000000</v>
      </c>
      <c r="N11" s="53">
        <v>1000000</v>
      </c>
      <c r="O11" s="53">
        <v>1000000</v>
      </c>
      <c r="P11" s="53">
        <v>2000000</v>
      </c>
      <c r="Q11" s="53">
        <v>2000000</v>
      </c>
      <c r="R11" s="53">
        <v>2000000</v>
      </c>
      <c r="S11" s="53">
        <v>2000000</v>
      </c>
      <c r="T11" s="54">
        <f aca="true" t="shared" si="0" ref="T11:T21">SUM(H11:S11)</f>
        <v>16000000</v>
      </c>
      <c r="U11" s="54">
        <v>562500</v>
      </c>
      <c r="V11" s="116"/>
      <c r="X11" s="34"/>
      <c r="Z11" s="37"/>
      <c r="AB11" s="34"/>
    </row>
    <row r="12" spans="1:24" s="5" customFormat="1" ht="21.75" customHeight="1">
      <c r="A12" s="131"/>
      <c r="B12" s="108"/>
      <c r="C12" s="108"/>
      <c r="D12" s="122"/>
      <c r="E12" s="122"/>
      <c r="F12" s="17">
        <v>133</v>
      </c>
      <c r="G12" s="45" t="s">
        <v>22</v>
      </c>
      <c r="H12" s="53" t="s">
        <v>106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>
        <f>-T13</f>
        <v>0</v>
      </c>
      <c r="U12" s="54">
        <f>T12/12</f>
        <v>0</v>
      </c>
      <c r="V12" s="116"/>
      <c r="X12" s="34"/>
    </row>
    <row r="13" spans="1:24" s="5" customFormat="1" ht="21.75" customHeight="1">
      <c r="A13" s="131"/>
      <c r="B13" s="108"/>
      <c r="C13" s="108"/>
      <c r="D13" s="122"/>
      <c r="E13" s="122"/>
      <c r="F13" s="36">
        <v>191</v>
      </c>
      <c r="G13" s="46" t="s">
        <v>35</v>
      </c>
      <c r="H13" s="90" t="s">
        <v>106</v>
      </c>
      <c r="I13" s="62"/>
      <c r="J13" s="90"/>
      <c r="K13" s="62"/>
      <c r="L13" s="62"/>
      <c r="M13" s="62"/>
      <c r="N13" s="62"/>
      <c r="O13" s="62"/>
      <c r="P13" s="62"/>
      <c r="Q13" s="62"/>
      <c r="R13" s="62"/>
      <c r="S13" s="62"/>
      <c r="T13" s="87"/>
      <c r="U13" s="87"/>
      <c r="V13" s="116"/>
      <c r="X13" s="34"/>
    </row>
    <row r="14" spans="1:24" s="5" customFormat="1" ht="21.75" customHeight="1">
      <c r="A14" s="131"/>
      <c r="B14" s="108"/>
      <c r="C14" s="108"/>
      <c r="D14" s="122"/>
      <c r="E14" s="122"/>
      <c r="F14" s="36">
        <v>199</v>
      </c>
      <c r="G14" s="46" t="s">
        <v>30</v>
      </c>
      <c r="H14" s="90"/>
      <c r="I14" s="62"/>
      <c r="J14" s="90"/>
      <c r="K14" s="62"/>
      <c r="L14" s="62"/>
      <c r="M14" s="62"/>
      <c r="N14" s="62"/>
      <c r="O14" s="62"/>
      <c r="P14" s="62"/>
      <c r="Q14" s="62"/>
      <c r="R14" s="62"/>
      <c r="S14" s="62"/>
      <c r="T14" s="87"/>
      <c r="U14" s="87"/>
      <c r="V14" s="116"/>
      <c r="X14" s="34"/>
    </row>
    <row r="15" spans="1:24" s="5" customFormat="1" ht="21.75" customHeight="1">
      <c r="A15" s="131"/>
      <c r="B15" s="108"/>
      <c r="C15" s="108"/>
      <c r="D15" s="122"/>
      <c r="E15" s="122"/>
      <c r="F15" s="36">
        <v>841</v>
      </c>
      <c r="G15" s="46" t="s">
        <v>84</v>
      </c>
      <c r="H15" s="90">
        <v>0</v>
      </c>
      <c r="I15" s="62"/>
      <c r="J15" s="90"/>
      <c r="K15" s="62"/>
      <c r="L15" s="62"/>
      <c r="M15" s="62"/>
      <c r="N15" s="62"/>
      <c r="O15" s="62"/>
      <c r="P15" s="62"/>
      <c r="Q15" s="62"/>
      <c r="R15" s="62"/>
      <c r="S15" s="62"/>
      <c r="T15" s="87">
        <v>0</v>
      </c>
      <c r="U15" s="87">
        <v>0</v>
      </c>
      <c r="V15" s="116"/>
      <c r="X15" s="34"/>
    </row>
    <row r="16" spans="1:26" s="5" customFormat="1" ht="21.75" customHeight="1" thickBot="1">
      <c r="A16" s="131"/>
      <c r="B16" s="108"/>
      <c r="C16" s="108"/>
      <c r="D16" s="122"/>
      <c r="E16" s="123"/>
      <c r="F16" s="36">
        <v>232</v>
      </c>
      <c r="G16" s="46" t="s">
        <v>21</v>
      </c>
      <c r="H16" s="55"/>
      <c r="I16" s="56"/>
      <c r="J16" s="55"/>
      <c r="K16" s="56"/>
      <c r="L16" s="56"/>
      <c r="M16" s="56"/>
      <c r="N16" s="56"/>
      <c r="O16" s="56"/>
      <c r="P16" s="56"/>
      <c r="Q16" s="56"/>
      <c r="R16" s="57"/>
      <c r="S16" s="58">
        <v>0</v>
      </c>
      <c r="T16" s="59">
        <f t="shared" si="0"/>
        <v>0</v>
      </c>
      <c r="U16" s="59">
        <v>0</v>
      </c>
      <c r="V16" s="117"/>
      <c r="X16" s="34"/>
      <c r="Z16" s="37"/>
    </row>
    <row r="17" spans="1:24" s="5" customFormat="1" ht="21.75" customHeight="1">
      <c r="A17" s="142">
        <v>2</v>
      </c>
      <c r="B17" s="124"/>
      <c r="C17" s="124">
        <v>1005054</v>
      </c>
      <c r="D17" s="121" t="s">
        <v>86</v>
      </c>
      <c r="E17" s="121" t="s">
        <v>36</v>
      </c>
      <c r="F17" s="24">
        <v>111</v>
      </c>
      <c r="G17" s="47" t="s">
        <v>19</v>
      </c>
      <c r="H17" s="60">
        <v>3000000</v>
      </c>
      <c r="I17" s="60">
        <v>3000000</v>
      </c>
      <c r="J17" s="60">
        <v>3000000</v>
      </c>
      <c r="K17" s="60">
        <v>3000000</v>
      </c>
      <c r="L17" s="60">
        <v>3000000</v>
      </c>
      <c r="M17" s="60">
        <v>3000000</v>
      </c>
      <c r="N17" s="60">
        <v>3000000</v>
      </c>
      <c r="O17" s="60">
        <v>3000000</v>
      </c>
      <c r="P17" s="60">
        <v>3000000</v>
      </c>
      <c r="Q17" s="60">
        <v>3000000</v>
      </c>
      <c r="R17" s="60">
        <v>3000000</v>
      </c>
      <c r="S17" s="60">
        <v>3000000</v>
      </c>
      <c r="T17" s="61">
        <f t="shared" si="0"/>
        <v>36000000</v>
      </c>
      <c r="U17" s="61">
        <f>T17/12</f>
        <v>3000000</v>
      </c>
      <c r="V17" s="115">
        <f>SUM(T17:U21)</f>
        <v>43333333.333333336</v>
      </c>
      <c r="X17" s="34"/>
    </row>
    <row r="18" spans="1:24" s="5" customFormat="1" ht="21.75" customHeight="1">
      <c r="A18" s="143"/>
      <c r="B18" s="125"/>
      <c r="C18" s="125"/>
      <c r="D18" s="122"/>
      <c r="E18" s="122"/>
      <c r="F18" s="20">
        <v>113</v>
      </c>
      <c r="G18" s="27" t="s">
        <v>20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61">
        <f t="shared" si="0"/>
        <v>0</v>
      </c>
      <c r="U18" s="54">
        <f>T18/12</f>
        <v>0</v>
      </c>
      <c r="V18" s="116"/>
      <c r="X18" s="34"/>
    </row>
    <row r="19" spans="1:24" s="5" customFormat="1" ht="21.75" customHeight="1">
      <c r="A19" s="143"/>
      <c r="B19" s="125"/>
      <c r="C19" s="125"/>
      <c r="D19" s="122"/>
      <c r="E19" s="122"/>
      <c r="F19" s="20">
        <v>131</v>
      </c>
      <c r="G19" s="27" t="s">
        <v>26</v>
      </c>
      <c r="H19" s="53"/>
      <c r="I19" s="53"/>
      <c r="J19" s="53"/>
      <c r="K19" s="53"/>
      <c r="L19" s="53"/>
      <c r="M19" s="53"/>
      <c r="N19" s="53"/>
      <c r="O19" s="62"/>
      <c r="P19" s="62"/>
      <c r="Q19" s="62"/>
      <c r="R19" s="62"/>
      <c r="S19" s="62"/>
      <c r="T19" s="61">
        <f t="shared" si="0"/>
        <v>0</v>
      </c>
      <c r="U19" s="54"/>
      <c r="V19" s="116"/>
      <c r="X19" s="34"/>
    </row>
    <row r="20" spans="1:24" s="5" customFormat="1" ht="21.75" customHeight="1">
      <c r="A20" s="143"/>
      <c r="B20" s="125"/>
      <c r="C20" s="125"/>
      <c r="D20" s="122"/>
      <c r="E20" s="122"/>
      <c r="F20" s="17">
        <v>133</v>
      </c>
      <c r="G20" s="45" t="s">
        <v>22</v>
      </c>
      <c r="H20" s="53"/>
      <c r="I20" s="53"/>
      <c r="J20" s="53"/>
      <c r="K20" s="53"/>
      <c r="L20" s="53"/>
      <c r="M20" s="53"/>
      <c r="N20" s="53"/>
      <c r="O20" s="53"/>
      <c r="P20" s="53">
        <v>1000000</v>
      </c>
      <c r="Q20" s="62">
        <v>1000000</v>
      </c>
      <c r="R20" s="62">
        <v>1000000</v>
      </c>
      <c r="S20" s="62">
        <v>1000000</v>
      </c>
      <c r="T20" s="61">
        <v>4000000</v>
      </c>
      <c r="U20" s="54">
        <f>T20/12</f>
        <v>333333.3333333333</v>
      </c>
      <c r="V20" s="116"/>
      <c r="X20" s="34"/>
    </row>
    <row r="21" spans="1:24" s="5" customFormat="1" ht="21.75" customHeight="1" thickBot="1">
      <c r="A21" s="143"/>
      <c r="B21" s="125"/>
      <c r="C21" s="125"/>
      <c r="D21" s="122"/>
      <c r="E21" s="123"/>
      <c r="F21" s="23">
        <v>232</v>
      </c>
      <c r="G21" s="48" t="s">
        <v>21</v>
      </c>
      <c r="H21" s="55"/>
      <c r="I21" s="55"/>
      <c r="J21" s="55"/>
      <c r="K21" s="55"/>
      <c r="L21" s="55"/>
      <c r="M21" s="55"/>
      <c r="N21" s="55"/>
      <c r="O21" s="63"/>
      <c r="P21" s="63"/>
      <c r="Q21" s="63"/>
      <c r="R21" s="63"/>
      <c r="S21" s="64"/>
      <c r="T21" s="59">
        <f t="shared" si="0"/>
        <v>0</v>
      </c>
      <c r="U21" s="59">
        <v>0</v>
      </c>
      <c r="V21" s="117"/>
      <c r="X21" s="34"/>
    </row>
    <row r="22" spans="1:26" s="28" customFormat="1" ht="21.75" customHeight="1">
      <c r="A22" s="112">
        <v>3</v>
      </c>
      <c r="B22" s="115"/>
      <c r="C22" s="115">
        <v>3361448</v>
      </c>
      <c r="D22" s="109" t="s">
        <v>87</v>
      </c>
      <c r="E22" s="109" t="s">
        <v>36</v>
      </c>
      <c r="F22" s="26">
        <v>111</v>
      </c>
      <c r="G22" s="27" t="s">
        <v>19</v>
      </c>
      <c r="H22" s="62">
        <v>3000000</v>
      </c>
      <c r="I22" s="62">
        <v>3000000</v>
      </c>
      <c r="J22" s="62">
        <v>3000000</v>
      </c>
      <c r="K22" s="62">
        <v>3000000</v>
      </c>
      <c r="L22" s="62">
        <v>3000000</v>
      </c>
      <c r="M22" s="62">
        <v>3000000</v>
      </c>
      <c r="N22" s="62">
        <v>3000000</v>
      </c>
      <c r="O22" s="62">
        <v>3000000</v>
      </c>
      <c r="P22" s="62">
        <v>3000000</v>
      </c>
      <c r="Q22" s="62">
        <v>3000000</v>
      </c>
      <c r="R22" s="62">
        <v>3000000</v>
      </c>
      <c r="S22" s="62">
        <v>3000000</v>
      </c>
      <c r="T22" s="61">
        <f>SUM(H22:S22)</f>
        <v>36000000</v>
      </c>
      <c r="U22" s="61">
        <f>T22/12</f>
        <v>3000000</v>
      </c>
      <c r="V22" s="115">
        <f>SUM(T22:U25)</f>
        <v>43333333.333333336</v>
      </c>
      <c r="W22" s="5"/>
      <c r="X22" s="34"/>
      <c r="Z22" s="38"/>
    </row>
    <row r="23" spans="1:26" s="28" customFormat="1" ht="21.75" customHeight="1">
      <c r="A23" s="113"/>
      <c r="B23" s="116"/>
      <c r="C23" s="116"/>
      <c r="D23" s="110"/>
      <c r="E23" s="110"/>
      <c r="F23" s="26">
        <v>113</v>
      </c>
      <c r="G23" s="27" t="s">
        <v>20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1">
        <f>SUM(H23:S23)</f>
        <v>0</v>
      </c>
      <c r="U23" s="54">
        <f>T23/12</f>
        <v>0</v>
      </c>
      <c r="V23" s="116"/>
      <c r="W23" s="5"/>
      <c r="X23" s="34"/>
      <c r="Z23" s="38"/>
    </row>
    <row r="24" spans="1:24" s="28" customFormat="1" ht="21.75" customHeight="1">
      <c r="A24" s="113"/>
      <c r="B24" s="116"/>
      <c r="C24" s="116"/>
      <c r="D24" s="110"/>
      <c r="E24" s="110"/>
      <c r="F24" s="26">
        <v>133</v>
      </c>
      <c r="G24" s="27" t="s">
        <v>22</v>
      </c>
      <c r="H24" s="53"/>
      <c r="I24" s="53"/>
      <c r="J24" s="53"/>
      <c r="K24" s="53"/>
      <c r="L24" s="53"/>
      <c r="M24" s="53"/>
      <c r="N24" s="53"/>
      <c r="O24" s="53"/>
      <c r="P24" s="53">
        <v>1000000</v>
      </c>
      <c r="Q24" s="65">
        <v>1000000</v>
      </c>
      <c r="R24" s="65">
        <v>1000000</v>
      </c>
      <c r="S24" s="65">
        <v>1000000</v>
      </c>
      <c r="T24" s="61">
        <f>SUM(H24:S24)</f>
        <v>4000000</v>
      </c>
      <c r="U24" s="54">
        <f>T24/12</f>
        <v>333333.3333333333</v>
      </c>
      <c r="V24" s="116"/>
      <c r="W24" s="5"/>
      <c r="X24" s="34"/>
    </row>
    <row r="25" spans="1:24" s="28" customFormat="1" ht="21.75" customHeight="1" thickBot="1">
      <c r="A25" s="114"/>
      <c r="B25" s="117"/>
      <c r="C25" s="117"/>
      <c r="D25" s="111"/>
      <c r="E25" s="111"/>
      <c r="F25" s="29">
        <v>232</v>
      </c>
      <c r="G25" s="49" t="s">
        <v>21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  <c r="T25" s="59"/>
      <c r="U25" s="59">
        <v>0</v>
      </c>
      <c r="V25" s="117"/>
      <c r="W25" s="5"/>
      <c r="X25" s="34"/>
    </row>
    <row r="26" spans="1:24" s="5" customFormat="1" ht="21.75" customHeight="1">
      <c r="A26" s="107">
        <v>4</v>
      </c>
      <c r="B26" s="134"/>
      <c r="C26" s="124">
        <v>5505024</v>
      </c>
      <c r="D26" s="137" t="s">
        <v>88</v>
      </c>
      <c r="E26" s="137" t="s">
        <v>36</v>
      </c>
      <c r="F26" s="20">
        <v>111</v>
      </c>
      <c r="G26" s="27" t="s">
        <v>19</v>
      </c>
      <c r="H26" s="62">
        <v>1650000</v>
      </c>
      <c r="I26" s="62">
        <v>1650000</v>
      </c>
      <c r="J26" s="62">
        <v>1650000</v>
      </c>
      <c r="K26" s="62">
        <v>1650000</v>
      </c>
      <c r="L26" s="62">
        <v>1650000</v>
      </c>
      <c r="M26" s="62">
        <v>1650000</v>
      </c>
      <c r="N26" s="62">
        <v>1650000</v>
      </c>
      <c r="O26" s="62">
        <v>1650000</v>
      </c>
      <c r="P26" s="62">
        <v>1650000</v>
      </c>
      <c r="Q26" s="62">
        <v>1650000</v>
      </c>
      <c r="R26" s="62">
        <v>1650000</v>
      </c>
      <c r="S26" s="62">
        <v>1650000</v>
      </c>
      <c r="T26" s="61">
        <f>SUM(H26:S26)</f>
        <v>19800000</v>
      </c>
      <c r="U26" s="61">
        <f>T26/12</f>
        <v>1650000</v>
      </c>
      <c r="V26" s="115">
        <f>SUM(T26:U30)</f>
        <v>21450000</v>
      </c>
      <c r="X26" s="34"/>
    </row>
    <row r="27" spans="1:26" s="5" customFormat="1" ht="21.75" customHeight="1">
      <c r="A27" s="108"/>
      <c r="B27" s="135"/>
      <c r="C27" s="125"/>
      <c r="D27" s="138"/>
      <c r="E27" s="138"/>
      <c r="F27" s="20">
        <v>113</v>
      </c>
      <c r="G27" s="27" t="s">
        <v>20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1">
        <f>SUM(H27:S27)</f>
        <v>0</v>
      </c>
      <c r="U27" s="54">
        <f>T27/12</f>
        <v>0</v>
      </c>
      <c r="V27" s="116"/>
      <c r="X27" s="34"/>
      <c r="Z27" s="34"/>
    </row>
    <row r="28" spans="1:26" s="5" customFormat="1" ht="21.75" customHeight="1">
      <c r="A28" s="108"/>
      <c r="B28" s="135"/>
      <c r="C28" s="125"/>
      <c r="D28" s="138"/>
      <c r="E28" s="138"/>
      <c r="F28" s="20">
        <v>131</v>
      </c>
      <c r="G28" s="27" t="s">
        <v>26</v>
      </c>
      <c r="H28" s="53"/>
      <c r="I28" s="53"/>
      <c r="J28" s="53"/>
      <c r="K28" s="53"/>
      <c r="L28" s="53"/>
      <c r="M28" s="53"/>
      <c r="N28" s="53"/>
      <c r="O28" s="53"/>
      <c r="P28" s="53"/>
      <c r="Q28" s="68"/>
      <c r="R28" s="68"/>
      <c r="S28" s="68"/>
      <c r="T28" s="61">
        <f>SUM(H28:S28)</f>
        <v>0</v>
      </c>
      <c r="U28" s="54"/>
      <c r="V28" s="116"/>
      <c r="X28" s="34"/>
      <c r="Z28" s="34"/>
    </row>
    <row r="29" spans="1:26" s="5" customFormat="1" ht="21.75" customHeight="1">
      <c r="A29" s="108"/>
      <c r="B29" s="135"/>
      <c r="C29" s="125"/>
      <c r="D29" s="138"/>
      <c r="E29" s="138"/>
      <c r="F29" s="20">
        <v>133</v>
      </c>
      <c r="G29" s="27" t="s">
        <v>22</v>
      </c>
      <c r="H29" s="53"/>
      <c r="I29" s="53"/>
      <c r="J29" s="53"/>
      <c r="K29" s="53"/>
      <c r="L29" s="53"/>
      <c r="M29" s="53"/>
      <c r="N29" s="53"/>
      <c r="O29" s="53"/>
      <c r="P29" s="53"/>
      <c r="Q29" s="61"/>
      <c r="R29" s="61"/>
      <c r="S29" s="61"/>
      <c r="T29" s="61">
        <f>SUM(H29:S29)</f>
        <v>0</v>
      </c>
      <c r="U29" s="54">
        <f>T29/12</f>
        <v>0</v>
      </c>
      <c r="V29" s="116"/>
      <c r="X29" s="34"/>
      <c r="Z29" s="34"/>
    </row>
    <row r="30" spans="1:24" s="5" customFormat="1" ht="21.75" customHeight="1" thickBot="1">
      <c r="A30" s="120"/>
      <c r="B30" s="136"/>
      <c r="C30" s="126"/>
      <c r="D30" s="139"/>
      <c r="E30" s="139"/>
      <c r="F30" s="21">
        <v>232</v>
      </c>
      <c r="G30" s="49" t="s">
        <v>21</v>
      </c>
      <c r="H30" s="69"/>
      <c r="I30" s="70"/>
      <c r="J30" s="55"/>
      <c r="K30" s="70"/>
      <c r="L30" s="70"/>
      <c r="M30" s="70"/>
      <c r="N30" s="70"/>
      <c r="O30" s="70"/>
      <c r="P30" s="70"/>
      <c r="Q30" s="70"/>
      <c r="R30" s="70"/>
      <c r="S30" s="70"/>
      <c r="T30" s="59"/>
      <c r="U30" s="59">
        <v>0</v>
      </c>
      <c r="V30" s="117"/>
      <c r="X30" s="34"/>
    </row>
    <row r="31" spans="1:24" s="5" customFormat="1" ht="21.75" customHeight="1">
      <c r="A31" s="107">
        <v>5</v>
      </c>
      <c r="B31" s="107"/>
      <c r="C31" s="144">
        <v>2410699</v>
      </c>
      <c r="D31" s="122" t="s">
        <v>89</v>
      </c>
      <c r="E31" s="121" t="s">
        <v>36</v>
      </c>
      <c r="F31" s="20">
        <v>111</v>
      </c>
      <c r="G31" s="27" t="s">
        <v>19</v>
      </c>
      <c r="H31" s="62">
        <v>1300000</v>
      </c>
      <c r="I31" s="62">
        <v>1300000</v>
      </c>
      <c r="J31" s="62">
        <v>1300000</v>
      </c>
      <c r="K31" s="62">
        <v>1300000</v>
      </c>
      <c r="L31" s="62">
        <v>1300000</v>
      </c>
      <c r="M31" s="62">
        <v>1300000</v>
      </c>
      <c r="N31" s="62">
        <v>1300000</v>
      </c>
      <c r="O31" s="62">
        <v>1300000</v>
      </c>
      <c r="P31" s="62">
        <v>1300000</v>
      </c>
      <c r="Q31" s="62">
        <v>1300000</v>
      </c>
      <c r="R31" s="62">
        <v>1300000</v>
      </c>
      <c r="S31" s="62">
        <v>1300000</v>
      </c>
      <c r="T31" s="61">
        <f>SUM(H31:S31)</f>
        <v>15600000</v>
      </c>
      <c r="U31" s="61">
        <f>T31/12</f>
        <v>1300000</v>
      </c>
      <c r="V31" s="115">
        <f>SUM(T31:U35)</f>
        <v>16900000</v>
      </c>
      <c r="X31" s="34"/>
    </row>
    <row r="32" spans="1:26" s="5" customFormat="1" ht="21.75" customHeight="1">
      <c r="A32" s="108"/>
      <c r="B32" s="108"/>
      <c r="C32" s="144"/>
      <c r="D32" s="122"/>
      <c r="E32" s="122"/>
      <c r="F32" s="20">
        <v>113</v>
      </c>
      <c r="G32" s="27" t="s">
        <v>20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61">
        <f>SUM(H32:S32)</f>
        <v>0</v>
      </c>
      <c r="U32" s="54">
        <f>T32/12</f>
        <v>0</v>
      </c>
      <c r="V32" s="116"/>
      <c r="X32" s="34"/>
      <c r="Z32" s="34"/>
    </row>
    <row r="33" spans="1:26" s="5" customFormat="1" ht="21.75" customHeight="1">
      <c r="A33" s="108"/>
      <c r="B33" s="108"/>
      <c r="C33" s="144"/>
      <c r="D33" s="122"/>
      <c r="E33" s="122"/>
      <c r="F33" s="20">
        <v>131</v>
      </c>
      <c r="G33" s="27" t="s">
        <v>26</v>
      </c>
      <c r="H33" s="53"/>
      <c r="I33" s="53"/>
      <c r="J33" s="53"/>
      <c r="K33" s="53"/>
      <c r="L33" s="53"/>
      <c r="M33" s="53"/>
      <c r="N33" s="53"/>
      <c r="O33" s="68"/>
      <c r="P33" s="68"/>
      <c r="Q33" s="68"/>
      <c r="R33" s="68"/>
      <c r="S33" s="68"/>
      <c r="T33" s="61">
        <f>SUM(H33:S33)</f>
        <v>0</v>
      </c>
      <c r="U33" s="54"/>
      <c r="V33" s="116"/>
      <c r="X33" s="34"/>
      <c r="Z33" s="34"/>
    </row>
    <row r="34" spans="1:26" s="5" customFormat="1" ht="21.75" customHeight="1">
      <c r="A34" s="108"/>
      <c r="B34" s="108"/>
      <c r="C34" s="144"/>
      <c r="D34" s="122"/>
      <c r="E34" s="122"/>
      <c r="F34" s="20">
        <v>133</v>
      </c>
      <c r="G34" s="27" t="s">
        <v>22</v>
      </c>
      <c r="H34" s="53"/>
      <c r="I34" s="53"/>
      <c r="J34" s="53"/>
      <c r="K34" s="53"/>
      <c r="L34" s="53"/>
      <c r="M34" s="53"/>
      <c r="N34" s="53"/>
      <c r="O34" s="53"/>
      <c r="P34" s="53"/>
      <c r="Q34" s="68"/>
      <c r="R34" s="68"/>
      <c r="S34" s="71"/>
      <c r="T34" s="61">
        <f>SUM(H34:S34)</f>
        <v>0</v>
      </c>
      <c r="U34" s="54">
        <f>T34/12</f>
        <v>0</v>
      </c>
      <c r="V34" s="116"/>
      <c r="X34" s="34"/>
      <c r="Z34" s="34"/>
    </row>
    <row r="35" spans="1:24" s="5" customFormat="1" ht="21.75" customHeight="1" thickBot="1">
      <c r="A35" s="120"/>
      <c r="B35" s="120"/>
      <c r="C35" s="145"/>
      <c r="D35" s="123"/>
      <c r="E35" s="123"/>
      <c r="F35" s="18">
        <v>232</v>
      </c>
      <c r="G35" s="49" t="s">
        <v>21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72"/>
      <c r="T35" s="59"/>
      <c r="U35" s="59">
        <v>0</v>
      </c>
      <c r="V35" s="117"/>
      <c r="X35" s="34"/>
    </row>
    <row r="36" spans="1:24" s="5" customFormat="1" ht="21.75" customHeight="1">
      <c r="A36" s="107">
        <v>6</v>
      </c>
      <c r="B36" s="107"/>
      <c r="C36" s="146">
        <v>3325535</v>
      </c>
      <c r="D36" s="121" t="s">
        <v>90</v>
      </c>
      <c r="E36" s="121" t="s">
        <v>37</v>
      </c>
      <c r="F36" s="20">
        <v>144</v>
      </c>
      <c r="G36" s="27" t="s">
        <v>33</v>
      </c>
      <c r="H36" s="53">
        <v>1500000</v>
      </c>
      <c r="I36" s="53">
        <v>1500000</v>
      </c>
      <c r="J36" s="53">
        <v>1500000</v>
      </c>
      <c r="K36" s="53">
        <v>1500000</v>
      </c>
      <c r="L36" s="53">
        <v>1500000</v>
      </c>
      <c r="M36" s="53">
        <v>1500000</v>
      </c>
      <c r="N36" s="53">
        <v>1500000</v>
      </c>
      <c r="O36" s="53">
        <v>1500000</v>
      </c>
      <c r="P36" s="53">
        <v>1500000</v>
      </c>
      <c r="Q36" s="53">
        <v>1500000</v>
      </c>
      <c r="R36" s="53">
        <v>1500000</v>
      </c>
      <c r="S36" s="53">
        <v>1500000</v>
      </c>
      <c r="T36" s="61">
        <f aca="true" t="shared" si="1" ref="T36:T45">SUM(H36:S36)</f>
        <v>18000000</v>
      </c>
      <c r="U36" s="61">
        <f>T36/12</f>
        <v>1500000</v>
      </c>
      <c r="V36" s="115">
        <f>SUM(T36:U39)</f>
        <v>19500000</v>
      </c>
      <c r="X36" s="34"/>
    </row>
    <row r="37" spans="1:24" s="5" customFormat="1" ht="21.75" customHeight="1">
      <c r="A37" s="108"/>
      <c r="B37" s="108"/>
      <c r="C37" s="147"/>
      <c r="D37" s="122"/>
      <c r="E37" s="122"/>
      <c r="F37" s="20">
        <v>113</v>
      </c>
      <c r="G37" s="27" t="s">
        <v>20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61">
        <f t="shared" si="1"/>
        <v>0</v>
      </c>
      <c r="U37" s="54">
        <f>T37/12</f>
        <v>0</v>
      </c>
      <c r="V37" s="116"/>
      <c r="X37" s="34"/>
    </row>
    <row r="38" spans="1:24" s="5" customFormat="1" ht="21.75" customHeight="1">
      <c r="A38" s="108"/>
      <c r="B38" s="108"/>
      <c r="C38" s="147"/>
      <c r="D38" s="122"/>
      <c r="E38" s="122"/>
      <c r="F38" s="20">
        <v>131</v>
      </c>
      <c r="G38" s="27" t="s">
        <v>26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73"/>
      <c r="T38" s="61">
        <f t="shared" si="1"/>
        <v>0</v>
      </c>
      <c r="U38" s="54"/>
      <c r="V38" s="116"/>
      <c r="X38" s="34"/>
    </row>
    <row r="39" spans="1:24" s="5" customFormat="1" ht="21.75" customHeight="1" thickBot="1">
      <c r="A39" s="120"/>
      <c r="B39" s="108"/>
      <c r="C39" s="147"/>
      <c r="D39" s="122"/>
      <c r="E39" s="123"/>
      <c r="F39" s="21">
        <v>133</v>
      </c>
      <c r="G39" s="48" t="s">
        <v>22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72"/>
      <c r="T39" s="59">
        <f t="shared" si="1"/>
        <v>0</v>
      </c>
      <c r="U39" s="59">
        <f>T39/12</f>
        <v>0</v>
      </c>
      <c r="V39" s="117"/>
      <c r="X39" s="34"/>
    </row>
    <row r="40" spans="1:24" s="5" customFormat="1" ht="21.75" customHeight="1">
      <c r="A40" s="108">
        <v>7</v>
      </c>
      <c r="B40" s="140"/>
      <c r="C40" s="124">
        <v>2611403</v>
      </c>
      <c r="D40" s="121" t="s">
        <v>91</v>
      </c>
      <c r="E40" s="121" t="s">
        <v>37</v>
      </c>
      <c r="F40" s="20">
        <v>144</v>
      </c>
      <c r="G40" s="27" t="s">
        <v>33</v>
      </c>
      <c r="H40" s="53">
        <v>900000</v>
      </c>
      <c r="I40" s="53">
        <v>900000</v>
      </c>
      <c r="J40" s="53">
        <v>900000</v>
      </c>
      <c r="K40" s="53">
        <v>900000</v>
      </c>
      <c r="L40" s="53">
        <v>900000</v>
      </c>
      <c r="M40" s="53">
        <v>900000</v>
      </c>
      <c r="N40" s="53">
        <v>900000</v>
      </c>
      <c r="O40" s="53">
        <v>900000</v>
      </c>
      <c r="P40" s="53">
        <v>900000</v>
      </c>
      <c r="Q40" s="53">
        <v>900000</v>
      </c>
      <c r="R40" s="53">
        <v>900000</v>
      </c>
      <c r="S40" s="53">
        <v>900000</v>
      </c>
      <c r="T40" s="61">
        <f t="shared" si="1"/>
        <v>10800000</v>
      </c>
      <c r="U40" s="61">
        <f>T40/12</f>
        <v>900000</v>
      </c>
      <c r="V40" s="115">
        <f>SUM(T40:U42)</f>
        <v>11700000</v>
      </c>
      <c r="X40" s="34"/>
    </row>
    <row r="41" spans="1:24" s="5" customFormat="1" ht="21.75" customHeight="1">
      <c r="A41" s="108"/>
      <c r="B41" s="141"/>
      <c r="C41" s="125"/>
      <c r="D41" s="122"/>
      <c r="E41" s="122"/>
      <c r="F41" s="20">
        <v>113</v>
      </c>
      <c r="G41" s="27" t="s">
        <v>20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61">
        <f t="shared" si="1"/>
        <v>0</v>
      </c>
      <c r="U41" s="54">
        <f>T41/12</f>
        <v>0</v>
      </c>
      <c r="V41" s="116"/>
      <c r="X41" s="34"/>
    </row>
    <row r="42" spans="1:24" s="5" customFormat="1" ht="21.75" customHeight="1" thickBot="1">
      <c r="A42" s="108"/>
      <c r="B42" s="141"/>
      <c r="C42" s="125"/>
      <c r="D42" s="122"/>
      <c r="E42" s="123"/>
      <c r="F42" s="20">
        <v>133</v>
      </c>
      <c r="G42" s="27" t="s">
        <v>22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74"/>
      <c r="T42" s="59">
        <f t="shared" si="1"/>
        <v>0</v>
      </c>
      <c r="U42" s="59">
        <f>T42/12</f>
        <v>0</v>
      </c>
      <c r="V42" s="117"/>
      <c r="X42" s="34"/>
    </row>
    <row r="43" spans="1:24" s="5" customFormat="1" ht="21.75" customHeight="1">
      <c r="A43" s="107">
        <v>8</v>
      </c>
      <c r="B43" s="107"/>
      <c r="C43" s="124">
        <v>5763015</v>
      </c>
      <c r="D43" s="109" t="s">
        <v>92</v>
      </c>
      <c r="E43" s="121" t="s">
        <v>37</v>
      </c>
      <c r="F43" s="22">
        <v>144</v>
      </c>
      <c r="G43" s="47" t="s">
        <v>33</v>
      </c>
      <c r="H43" s="68"/>
      <c r="I43" s="68">
        <v>600000</v>
      </c>
      <c r="J43" s="68">
        <v>1200000</v>
      </c>
      <c r="K43" s="68">
        <v>1200000</v>
      </c>
      <c r="L43" s="68">
        <v>1200000</v>
      </c>
      <c r="M43" s="68">
        <v>1200000</v>
      </c>
      <c r="N43" s="68">
        <v>1200000</v>
      </c>
      <c r="O43" s="68">
        <v>1200000</v>
      </c>
      <c r="P43" s="68">
        <v>1200000</v>
      </c>
      <c r="Q43" s="68">
        <v>1200000</v>
      </c>
      <c r="R43" s="68">
        <v>1200000</v>
      </c>
      <c r="S43" s="68">
        <v>1200000</v>
      </c>
      <c r="T43" s="61">
        <v>14400000</v>
      </c>
      <c r="U43" s="61">
        <v>1200000</v>
      </c>
      <c r="V43" s="116">
        <f>SUM(T43:U46)</f>
        <v>15600000</v>
      </c>
      <c r="X43" s="34"/>
    </row>
    <row r="44" spans="1:24" s="5" customFormat="1" ht="21.75" customHeight="1">
      <c r="A44" s="108"/>
      <c r="B44" s="108"/>
      <c r="C44" s="125"/>
      <c r="D44" s="110"/>
      <c r="E44" s="122"/>
      <c r="F44" s="20">
        <v>113</v>
      </c>
      <c r="G44" s="27" t="s">
        <v>20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61">
        <f t="shared" si="1"/>
        <v>0</v>
      </c>
      <c r="U44" s="61">
        <f>T44/12</f>
        <v>0</v>
      </c>
      <c r="V44" s="116"/>
      <c r="X44" s="34"/>
    </row>
    <row r="45" spans="1:24" s="5" customFormat="1" ht="21.75" customHeight="1">
      <c r="A45" s="108"/>
      <c r="B45" s="108"/>
      <c r="C45" s="125"/>
      <c r="D45" s="110"/>
      <c r="E45" s="122"/>
      <c r="F45" s="20">
        <v>133</v>
      </c>
      <c r="G45" s="27" t="s">
        <v>22</v>
      </c>
      <c r="H45" s="53"/>
      <c r="I45" s="53"/>
      <c r="J45" s="53"/>
      <c r="K45" s="53"/>
      <c r="L45" s="53"/>
      <c r="M45" s="53"/>
      <c r="N45" s="53"/>
      <c r="O45" s="53"/>
      <c r="P45" s="53"/>
      <c r="Q45" s="68"/>
      <c r="R45" s="68"/>
      <c r="S45" s="71"/>
      <c r="T45" s="61">
        <f t="shared" si="1"/>
        <v>0</v>
      </c>
      <c r="U45" s="54">
        <f>T45/12</f>
        <v>0</v>
      </c>
      <c r="V45" s="116"/>
      <c r="X45" s="34"/>
    </row>
    <row r="46" spans="1:24" s="5" customFormat="1" ht="21.75" customHeight="1" thickBot="1">
      <c r="A46" s="120"/>
      <c r="B46" s="120"/>
      <c r="C46" s="126"/>
      <c r="D46" s="111"/>
      <c r="E46" s="123"/>
      <c r="F46" s="21">
        <v>232</v>
      </c>
      <c r="G46" s="106" t="s">
        <v>21</v>
      </c>
      <c r="H46" s="55"/>
      <c r="I46" s="55"/>
      <c r="J46" s="55"/>
      <c r="K46" s="55"/>
      <c r="L46" s="55"/>
      <c r="M46" s="55"/>
      <c r="N46" s="72"/>
      <c r="O46" s="55"/>
      <c r="P46" s="55"/>
      <c r="Q46" s="55"/>
      <c r="R46" s="55"/>
      <c r="S46" s="55"/>
      <c r="T46" s="59"/>
      <c r="U46" s="59">
        <v>0</v>
      </c>
      <c r="V46" s="117"/>
      <c r="X46" s="34"/>
    </row>
    <row r="47" spans="1:24" s="5" customFormat="1" ht="21.75" customHeight="1">
      <c r="A47" s="107">
        <v>9</v>
      </c>
      <c r="B47" s="89"/>
      <c r="C47" s="124">
        <v>2307563</v>
      </c>
      <c r="D47" s="109" t="s">
        <v>110</v>
      </c>
      <c r="E47" s="121" t="s">
        <v>37</v>
      </c>
      <c r="F47" s="104">
        <v>144</v>
      </c>
      <c r="G47" s="105" t="s">
        <v>33</v>
      </c>
      <c r="H47" s="68">
        <v>1500000</v>
      </c>
      <c r="I47" s="68">
        <v>1500000</v>
      </c>
      <c r="J47" s="68">
        <v>1500000</v>
      </c>
      <c r="K47" s="68">
        <v>1500000</v>
      </c>
      <c r="L47" s="68">
        <v>1500000</v>
      </c>
      <c r="M47" s="68">
        <v>1500000</v>
      </c>
      <c r="N47" s="76">
        <v>1500000</v>
      </c>
      <c r="O47" s="68">
        <v>1500000</v>
      </c>
      <c r="P47" s="68">
        <v>1500000</v>
      </c>
      <c r="Q47" s="68">
        <v>1500000</v>
      </c>
      <c r="R47" s="68">
        <v>1500000</v>
      </c>
      <c r="S47" s="68">
        <v>1500000</v>
      </c>
      <c r="T47" s="61">
        <v>18000000</v>
      </c>
      <c r="U47" s="61">
        <v>1500000</v>
      </c>
      <c r="V47" s="115">
        <v>19500000</v>
      </c>
      <c r="X47" s="34"/>
    </row>
    <row r="48" spans="1:24" s="5" customFormat="1" ht="21.75" customHeight="1">
      <c r="A48" s="108"/>
      <c r="B48" s="89"/>
      <c r="C48" s="125"/>
      <c r="D48" s="110"/>
      <c r="E48" s="122"/>
      <c r="F48" s="17">
        <v>113</v>
      </c>
      <c r="G48" s="101" t="s">
        <v>20</v>
      </c>
      <c r="H48" s="53"/>
      <c r="I48" s="53"/>
      <c r="J48" s="53"/>
      <c r="K48" s="53"/>
      <c r="L48" s="53"/>
      <c r="M48" s="53"/>
      <c r="N48" s="73"/>
      <c r="O48" s="53"/>
      <c r="P48" s="53"/>
      <c r="Q48" s="53"/>
      <c r="R48" s="53"/>
      <c r="S48" s="53"/>
      <c r="T48" s="54"/>
      <c r="U48" s="54" t="s">
        <v>106</v>
      </c>
      <c r="V48" s="116"/>
      <c r="X48" s="34"/>
    </row>
    <row r="49" spans="1:24" s="5" customFormat="1" ht="21.75" customHeight="1">
      <c r="A49" s="108"/>
      <c r="B49" s="89"/>
      <c r="C49" s="125"/>
      <c r="D49" s="110"/>
      <c r="E49" s="122"/>
      <c r="F49" s="17">
        <v>133</v>
      </c>
      <c r="G49" s="101" t="s">
        <v>22</v>
      </c>
      <c r="H49" s="53"/>
      <c r="I49" s="53"/>
      <c r="J49" s="53"/>
      <c r="K49" s="53"/>
      <c r="L49" s="53"/>
      <c r="M49" s="53"/>
      <c r="N49" s="73"/>
      <c r="O49" s="53"/>
      <c r="P49" s="53"/>
      <c r="Q49" s="53"/>
      <c r="R49" s="53"/>
      <c r="S49" s="53"/>
      <c r="T49" s="54"/>
      <c r="U49" s="54" t="s">
        <v>106</v>
      </c>
      <c r="V49" s="116"/>
      <c r="X49" s="34"/>
    </row>
    <row r="50" spans="1:24" s="5" customFormat="1" ht="21.75" customHeight="1" thickBot="1">
      <c r="A50" s="120"/>
      <c r="B50" s="89"/>
      <c r="C50" s="126"/>
      <c r="D50" s="111"/>
      <c r="E50" s="123"/>
      <c r="F50" s="21">
        <v>232</v>
      </c>
      <c r="G50" s="52" t="s">
        <v>21</v>
      </c>
      <c r="H50" s="55"/>
      <c r="I50" s="55"/>
      <c r="J50" s="55"/>
      <c r="K50" s="55"/>
      <c r="L50" s="55"/>
      <c r="M50" s="55"/>
      <c r="N50" s="72"/>
      <c r="O50" s="55"/>
      <c r="P50" s="55"/>
      <c r="Q50" s="55"/>
      <c r="R50" s="55"/>
      <c r="S50" s="55"/>
      <c r="T50" s="59"/>
      <c r="U50" s="59"/>
      <c r="V50" s="117"/>
      <c r="X50" s="34"/>
    </row>
    <row r="51" spans="1:24" s="5" customFormat="1" ht="21.75" customHeight="1">
      <c r="A51" s="107">
        <v>10</v>
      </c>
      <c r="B51" s="107"/>
      <c r="C51" s="124">
        <v>4142102</v>
      </c>
      <c r="D51" s="121" t="s">
        <v>93</v>
      </c>
      <c r="E51" s="121" t="s">
        <v>37</v>
      </c>
      <c r="F51" s="20">
        <v>144</v>
      </c>
      <c r="G51" s="27" t="s">
        <v>33</v>
      </c>
      <c r="H51" s="68">
        <v>1500000</v>
      </c>
      <c r="I51" s="68">
        <v>1500000</v>
      </c>
      <c r="J51" s="68">
        <v>1500000</v>
      </c>
      <c r="K51" s="68">
        <v>1500000</v>
      </c>
      <c r="L51" s="68">
        <v>1500000</v>
      </c>
      <c r="M51" s="68">
        <v>1500000</v>
      </c>
      <c r="N51" s="68">
        <v>1500000</v>
      </c>
      <c r="O51" s="68">
        <v>1500000</v>
      </c>
      <c r="P51" s="68">
        <v>1500000</v>
      </c>
      <c r="Q51" s="68">
        <v>1500000</v>
      </c>
      <c r="R51" s="68">
        <v>1500000</v>
      </c>
      <c r="S51" s="68">
        <v>1500000</v>
      </c>
      <c r="T51" s="61">
        <v>18000000</v>
      </c>
      <c r="U51" s="61">
        <v>1500000</v>
      </c>
      <c r="V51" s="115">
        <v>19500000</v>
      </c>
      <c r="X51" s="34"/>
    </row>
    <row r="52" spans="1:24" s="5" customFormat="1" ht="21.75" customHeight="1">
      <c r="A52" s="108"/>
      <c r="B52" s="108"/>
      <c r="C52" s="125"/>
      <c r="D52" s="122"/>
      <c r="E52" s="122"/>
      <c r="F52" s="20">
        <v>113</v>
      </c>
      <c r="G52" s="27" t="s">
        <v>20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61"/>
      <c r="U52" s="54"/>
      <c r="V52" s="116"/>
      <c r="X52" s="34"/>
    </row>
    <row r="53" spans="1:24" s="5" customFormat="1" ht="21.75" customHeight="1">
      <c r="A53" s="108"/>
      <c r="B53" s="108"/>
      <c r="C53" s="125"/>
      <c r="D53" s="122"/>
      <c r="E53" s="122"/>
      <c r="F53" s="20">
        <v>131</v>
      </c>
      <c r="G53" s="27" t="s">
        <v>26</v>
      </c>
      <c r="H53" s="53"/>
      <c r="I53" s="53"/>
      <c r="J53" s="53"/>
      <c r="K53" s="53"/>
      <c r="L53" s="53"/>
      <c r="M53" s="53"/>
      <c r="N53" s="73"/>
      <c r="O53" s="53"/>
      <c r="P53" s="53"/>
      <c r="Q53" s="53"/>
      <c r="R53" s="53"/>
      <c r="S53" s="53"/>
      <c r="T53" s="61">
        <f>SUM(H53:S53)</f>
        <v>0</v>
      </c>
      <c r="U53" s="54"/>
      <c r="V53" s="116"/>
      <c r="X53" s="34"/>
    </row>
    <row r="54" spans="1:24" s="5" customFormat="1" ht="21.75" customHeight="1">
      <c r="A54" s="108"/>
      <c r="B54" s="108"/>
      <c r="C54" s="125"/>
      <c r="D54" s="122"/>
      <c r="E54" s="122"/>
      <c r="F54" s="20">
        <v>133</v>
      </c>
      <c r="G54" s="27" t="s">
        <v>22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61">
        <f>SUM(H54:S54)</f>
        <v>0</v>
      </c>
      <c r="U54" s="54">
        <f>T54/12</f>
        <v>0</v>
      </c>
      <c r="V54" s="116"/>
      <c r="X54" s="34"/>
    </row>
    <row r="55" spans="1:24" s="5" customFormat="1" ht="21.75" customHeight="1" thickBot="1">
      <c r="A55" s="120"/>
      <c r="B55" s="120"/>
      <c r="C55" s="126"/>
      <c r="D55" s="123"/>
      <c r="E55" s="123"/>
      <c r="F55" s="36">
        <v>232</v>
      </c>
      <c r="G55" s="50" t="s">
        <v>21</v>
      </c>
      <c r="H55" s="55"/>
      <c r="I55" s="55"/>
      <c r="J55" s="55"/>
      <c r="K55" s="55"/>
      <c r="L55" s="55"/>
      <c r="M55" s="55"/>
      <c r="N55" s="72"/>
      <c r="O55" s="55"/>
      <c r="P55" s="55"/>
      <c r="Q55" s="55"/>
      <c r="R55" s="55"/>
      <c r="S55" s="55"/>
      <c r="T55" s="87"/>
      <c r="U55" s="87">
        <v>0</v>
      </c>
      <c r="V55" s="116"/>
      <c r="X55" s="34"/>
    </row>
    <row r="56" spans="1:24" s="5" customFormat="1" ht="21.75" customHeight="1">
      <c r="A56" s="107">
        <v>11</v>
      </c>
      <c r="B56" s="89"/>
      <c r="C56" s="124">
        <v>5331449</v>
      </c>
      <c r="D56" s="121" t="s">
        <v>111</v>
      </c>
      <c r="E56" s="121" t="s">
        <v>37</v>
      </c>
      <c r="F56" s="17">
        <v>144</v>
      </c>
      <c r="G56" s="164" t="s">
        <v>33</v>
      </c>
      <c r="H56" s="62">
        <v>1500000</v>
      </c>
      <c r="I56" s="62">
        <v>1500000</v>
      </c>
      <c r="J56" s="62">
        <v>1500000</v>
      </c>
      <c r="K56" s="62">
        <v>1500000</v>
      </c>
      <c r="L56" s="62">
        <v>1500000</v>
      </c>
      <c r="M56" s="62">
        <v>1500000</v>
      </c>
      <c r="N56" s="165">
        <v>1500000</v>
      </c>
      <c r="O56" s="62">
        <v>1500000</v>
      </c>
      <c r="P56" s="62">
        <v>1500000</v>
      </c>
      <c r="Q56" s="62">
        <v>1500000</v>
      </c>
      <c r="R56" s="62">
        <v>1500000</v>
      </c>
      <c r="S56" s="62">
        <v>1500000</v>
      </c>
      <c r="T56" s="80">
        <v>18000000</v>
      </c>
      <c r="U56" s="80">
        <v>1500000</v>
      </c>
      <c r="V56" s="154">
        <v>19500000</v>
      </c>
      <c r="X56" s="34"/>
    </row>
    <row r="57" spans="1:24" s="5" customFormat="1" ht="21.75" customHeight="1">
      <c r="A57" s="108"/>
      <c r="B57" s="89"/>
      <c r="C57" s="125"/>
      <c r="D57" s="122"/>
      <c r="E57" s="122"/>
      <c r="F57" s="17">
        <v>113</v>
      </c>
      <c r="G57" s="164" t="s">
        <v>20</v>
      </c>
      <c r="H57" s="62"/>
      <c r="I57" s="62"/>
      <c r="J57" s="62"/>
      <c r="K57" s="62"/>
      <c r="L57" s="62"/>
      <c r="M57" s="62"/>
      <c r="N57" s="165"/>
      <c r="O57" s="62"/>
      <c r="P57" s="62"/>
      <c r="Q57" s="62"/>
      <c r="R57" s="62"/>
      <c r="S57" s="62"/>
      <c r="T57" s="54"/>
      <c r="U57" s="54"/>
      <c r="V57" s="116"/>
      <c r="X57" s="34"/>
    </row>
    <row r="58" spans="1:24" s="5" customFormat="1" ht="21.75" customHeight="1">
      <c r="A58" s="108"/>
      <c r="B58" s="89"/>
      <c r="C58" s="125"/>
      <c r="D58" s="122"/>
      <c r="E58" s="122"/>
      <c r="F58" s="17">
        <v>131</v>
      </c>
      <c r="G58" s="164" t="s">
        <v>26</v>
      </c>
      <c r="H58" s="62"/>
      <c r="I58" s="62"/>
      <c r="J58" s="62"/>
      <c r="K58" s="62"/>
      <c r="L58" s="62"/>
      <c r="M58" s="62"/>
      <c r="N58" s="165"/>
      <c r="O58" s="62"/>
      <c r="P58" s="62"/>
      <c r="Q58" s="62"/>
      <c r="R58" s="62"/>
      <c r="S58" s="62"/>
      <c r="T58" s="54"/>
      <c r="U58" s="54"/>
      <c r="V58" s="116"/>
      <c r="X58" s="34"/>
    </row>
    <row r="59" spans="1:24" s="5" customFormat="1" ht="21.75" customHeight="1">
      <c r="A59" s="108"/>
      <c r="B59" s="89"/>
      <c r="C59" s="125"/>
      <c r="D59" s="122"/>
      <c r="E59" s="122"/>
      <c r="F59" s="17">
        <v>133</v>
      </c>
      <c r="G59" s="164" t="s">
        <v>22</v>
      </c>
      <c r="H59" s="62"/>
      <c r="I59" s="62"/>
      <c r="J59" s="62"/>
      <c r="K59" s="62"/>
      <c r="L59" s="62"/>
      <c r="M59" s="62"/>
      <c r="N59" s="165"/>
      <c r="O59" s="62"/>
      <c r="P59" s="62"/>
      <c r="Q59" s="62"/>
      <c r="R59" s="62"/>
      <c r="S59" s="62"/>
      <c r="T59" s="54"/>
      <c r="U59" s="54"/>
      <c r="V59" s="116"/>
      <c r="X59" s="34"/>
    </row>
    <row r="60" spans="1:24" s="5" customFormat="1" ht="21.75" customHeight="1" thickBot="1">
      <c r="A60" s="120"/>
      <c r="B60" s="89"/>
      <c r="C60" s="126"/>
      <c r="D60" s="123"/>
      <c r="E60" s="123"/>
      <c r="F60" s="21">
        <v>232</v>
      </c>
      <c r="G60" s="164" t="s">
        <v>21</v>
      </c>
      <c r="H60" s="62"/>
      <c r="I60" s="62"/>
      <c r="J60" s="55"/>
      <c r="K60" s="62"/>
      <c r="L60" s="62"/>
      <c r="M60" s="62"/>
      <c r="N60" s="72"/>
      <c r="O60" s="62"/>
      <c r="P60" s="62"/>
      <c r="Q60" s="62"/>
      <c r="R60" s="62"/>
      <c r="S60" s="62"/>
      <c r="T60" s="87"/>
      <c r="U60" s="87"/>
      <c r="V60" s="117"/>
      <c r="X60" s="34"/>
    </row>
    <row r="61" spans="1:24" s="5" customFormat="1" ht="21.75" customHeight="1">
      <c r="A61" s="107">
        <v>12</v>
      </c>
      <c r="B61" s="89"/>
      <c r="C61" s="124">
        <v>4929037</v>
      </c>
      <c r="D61" s="121" t="s">
        <v>112</v>
      </c>
      <c r="E61" s="121" t="s">
        <v>37</v>
      </c>
      <c r="F61" s="104">
        <v>144</v>
      </c>
      <c r="G61" s="166" t="s">
        <v>33</v>
      </c>
      <c r="H61" s="167"/>
      <c r="I61" s="167"/>
      <c r="J61" s="60"/>
      <c r="K61" s="167"/>
      <c r="L61" s="167"/>
      <c r="M61" s="167">
        <v>2200000</v>
      </c>
      <c r="N61" s="168">
        <v>2200000</v>
      </c>
      <c r="O61" s="167">
        <v>2200000</v>
      </c>
      <c r="P61" s="167">
        <v>2200000</v>
      </c>
      <c r="Q61" s="167">
        <v>2200000</v>
      </c>
      <c r="R61" s="167">
        <v>2200000</v>
      </c>
      <c r="S61" s="167">
        <v>2200000</v>
      </c>
      <c r="T61" s="80">
        <v>13200000</v>
      </c>
      <c r="U61" s="80">
        <v>1100000</v>
      </c>
      <c r="V61" s="115">
        <v>14300000</v>
      </c>
      <c r="X61" s="34"/>
    </row>
    <row r="62" spans="1:24" s="5" customFormat="1" ht="21.75" customHeight="1">
      <c r="A62" s="108"/>
      <c r="B62" s="89"/>
      <c r="C62" s="125"/>
      <c r="D62" s="122"/>
      <c r="E62" s="122"/>
      <c r="F62" s="17">
        <v>113</v>
      </c>
      <c r="G62" s="164" t="s">
        <v>20</v>
      </c>
      <c r="H62" s="62"/>
      <c r="I62" s="62"/>
      <c r="J62" s="62"/>
      <c r="K62" s="62"/>
      <c r="L62" s="62"/>
      <c r="M62" s="62"/>
      <c r="N62" s="165"/>
      <c r="O62" s="62"/>
      <c r="P62" s="62"/>
      <c r="Q62" s="62"/>
      <c r="R62" s="62"/>
      <c r="S62" s="62"/>
      <c r="T62" s="54"/>
      <c r="U62" s="54"/>
      <c r="V62" s="116"/>
      <c r="X62" s="34"/>
    </row>
    <row r="63" spans="1:24" s="5" customFormat="1" ht="21.75" customHeight="1">
      <c r="A63" s="108"/>
      <c r="B63" s="89"/>
      <c r="C63" s="125"/>
      <c r="D63" s="122"/>
      <c r="E63" s="122"/>
      <c r="F63" s="17">
        <v>131</v>
      </c>
      <c r="G63" s="164" t="s">
        <v>26</v>
      </c>
      <c r="H63" s="62"/>
      <c r="I63" s="62"/>
      <c r="J63" s="62"/>
      <c r="K63" s="62"/>
      <c r="L63" s="62"/>
      <c r="M63" s="62"/>
      <c r="N63" s="165"/>
      <c r="O63" s="62"/>
      <c r="P63" s="62"/>
      <c r="Q63" s="62"/>
      <c r="R63" s="62"/>
      <c r="S63" s="62"/>
      <c r="T63" s="54"/>
      <c r="U63" s="54"/>
      <c r="V63" s="116"/>
      <c r="X63" s="34"/>
    </row>
    <row r="64" spans="1:24" s="5" customFormat="1" ht="21.75" customHeight="1">
      <c r="A64" s="108"/>
      <c r="B64" s="89"/>
      <c r="C64" s="125"/>
      <c r="D64" s="122"/>
      <c r="E64" s="122"/>
      <c r="F64" s="17">
        <v>133</v>
      </c>
      <c r="G64" s="164" t="s">
        <v>22</v>
      </c>
      <c r="H64" s="62"/>
      <c r="I64" s="62"/>
      <c r="J64" s="62"/>
      <c r="K64" s="62"/>
      <c r="L64" s="62"/>
      <c r="M64" s="62"/>
      <c r="N64" s="165"/>
      <c r="O64" s="62"/>
      <c r="P64" s="62"/>
      <c r="Q64" s="62"/>
      <c r="R64" s="62"/>
      <c r="S64" s="62"/>
      <c r="T64" s="54"/>
      <c r="U64" s="54"/>
      <c r="V64" s="116"/>
      <c r="X64" s="34"/>
    </row>
    <row r="65" spans="1:24" s="5" customFormat="1" ht="21.75" customHeight="1" thickBot="1">
      <c r="A65" s="120"/>
      <c r="B65" s="89"/>
      <c r="C65" s="126"/>
      <c r="D65" s="123"/>
      <c r="E65" s="123"/>
      <c r="F65" s="173">
        <v>232</v>
      </c>
      <c r="G65" s="174" t="s">
        <v>21</v>
      </c>
      <c r="H65" s="55"/>
      <c r="I65" s="55"/>
      <c r="J65" s="62"/>
      <c r="K65" s="62"/>
      <c r="L65" s="55"/>
      <c r="M65" s="62"/>
      <c r="N65" s="72"/>
      <c r="O65" s="62"/>
      <c r="P65" s="55"/>
      <c r="Q65" s="55"/>
      <c r="R65" s="55"/>
      <c r="S65" s="62"/>
      <c r="T65" s="59"/>
      <c r="U65" s="59"/>
      <c r="V65" s="117"/>
      <c r="X65" s="34"/>
    </row>
    <row r="66" spans="1:24" s="5" customFormat="1" ht="21.75" customHeight="1">
      <c r="A66" s="107">
        <v>13</v>
      </c>
      <c r="B66" s="89"/>
      <c r="C66" s="124">
        <v>4134597</v>
      </c>
      <c r="D66" s="121" t="s">
        <v>113</v>
      </c>
      <c r="E66" s="121" t="s">
        <v>37</v>
      </c>
      <c r="F66" s="24">
        <v>144</v>
      </c>
      <c r="G66" s="164" t="s">
        <v>33</v>
      </c>
      <c r="H66" s="60">
        <v>2000000</v>
      </c>
      <c r="I66" s="60">
        <v>2000000</v>
      </c>
      <c r="J66" s="167">
        <v>2000000</v>
      </c>
      <c r="K66" s="167">
        <v>2000000</v>
      </c>
      <c r="L66" s="60">
        <v>2000000</v>
      </c>
      <c r="M66" s="167">
        <v>2000000</v>
      </c>
      <c r="N66" s="168">
        <v>2000000</v>
      </c>
      <c r="O66" s="167">
        <v>2000000</v>
      </c>
      <c r="P66" s="60">
        <v>2200000</v>
      </c>
      <c r="Q66" s="60">
        <v>2200000</v>
      </c>
      <c r="R66" s="60">
        <v>2200000</v>
      </c>
      <c r="S66" s="167">
        <v>2200000</v>
      </c>
      <c r="T66" s="163">
        <v>28800000</v>
      </c>
      <c r="U66" s="163">
        <v>2399999</v>
      </c>
      <c r="V66" s="115">
        <v>31199999</v>
      </c>
      <c r="X66" s="34"/>
    </row>
    <row r="67" spans="1:24" s="5" customFormat="1" ht="21.75" customHeight="1">
      <c r="A67" s="108"/>
      <c r="B67" s="89"/>
      <c r="C67" s="125"/>
      <c r="D67" s="122"/>
      <c r="E67" s="122"/>
      <c r="F67" s="17">
        <v>113</v>
      </c>
      <c r="G67" s="101" t="s">
        <v>20</v>
      </c>
      <c r="H67" s="53"/>
      <c r="I67" s="53"/>
      <c r="J67" s="53"/>
      <c r="K67" s="53"/>
      <c r="L67" s="53"/>
      <c r="M67" s="53"/>
      <c r="N67" s="73"/>
      <c r="O67" s="53"/>
      <c r="P67" s="53"/>
      <c r="Q67" s="53"/>
      <c r="R67" s="53"/>
      <c r="S67" s="53"/>
      <c r="T67" s="54"/>
      <c r="U67" s="54"/>
      <c r="V67" s="116"/>
      <c r="X67" s="34"/>
    </row>
    <row r="68" spans="1:24" s="5" customFormat="1" ht="21.75" customHeight="1">
      <c r="A68" s="108"/>
      <c r="B68" s="89"/>
      <c r="C68" s="125"/>
      <c r="D68" s="122"/>
      <c r="E68" s="122"/>
      <c r="F68" s="17">
        <v>131</v>
      </c>
      <c r="G68" s="101" t="s">
        <v>26</v>
      </c>
      <c r="H68" s="53"/>
      <c r="I68" s="53"/>
      <c r="J68" s="53"/>
      <c r="K68" s="53"/>
      <c r="L68" s="53"/>
      <c r="M68" s="53"/>
      <c r="N68" s="73"/>
      <c r="O68" s="53"/>
      <c r="P68" s="53"/>
      <c r="Q68" s="53"/>
      <c r="R68" s="53"/>
      <c r="S68" s="53"/>
      <c r="T68" s="54"/>
      <c r="U68" s="54"/>
      <c r="V68" s="116"/>
      <c r="X68" s="34"/>
    </row>
    <row r="69" spans="1:24" s="5" customFormat="1" ht="21.75" customHeight="1">
      <c r="A69" s="108"/>
      <c r="B69" s="89"/>
      <c r="C69" s="125"/>
      <c r="D69" s="122"/>
      <c r="E69" s="122"/>
      <c r="F69" s="17">
        <v>133</v>
      </c>
      <c r="G69" s="101" t="s">
        <v>20</v>
      </c>
      <c r="H69" s="53"/>
      <c r="I69" s="53"/>
      <c r="J69" s="53"/>
      <c r="K69" s="53"/>
      <c r="L69" s="53"/>
      <c r="M69" s="53"/>
      <c r="N69" s="73"/>
      <c r="O69" s="53"/>
      <c r="P69" s="53"/>
      <c r="Q69" s="53"/>
      <c r="R69" s="53"/>
      <c r="S69" s="53"/>
      <c r="T69" s="54"/>
      <c r="U69" s="54"/>
      <c r="V69" s="116"/>
      <c r="X69" s="34"/>
    </row>
    <row r="70" spans="1:24" s="5" customFormat="1" ht="21.75" customHeight="1" thickBot="1">
      <c r="A70" s="120"/>
      <c r="B70" s="89"/>
      <c r="C70" s="126"/>
      <c r="D70" s="123"/>
      <c r="E70" s="123"/>
      <c r="F70" s="173">
        <v>232</v>
      </c>
      <c r="G70" s="175" t="s">
        <v>21</v>
      </c>
      <c r="H70" s="55"/>
      <c r="I70" s="55"/>
      <c r="J70" s="55"/>
      <c r="K70" s="55"/>
      <c r="L70" s="55"/>
      <c r="M70" s="55"/>
      <c r="N70" s="72"/>
      <c r="O70" s="55"/>
      <c r="P70" s="55"/>
      <c r="Q70" s="90"/>
      <c r="R70" s="90"/>
      <c r="S70" s="90"/>
      <c r="T70" s="59"/>
      <c r="U70" s="87"/>
      <c r="V70" s="117"/>
      <c r="X70" s="34"/>
    </row>
    <row r="71" spans="1:24" s="5" customFormat="1" ht="21.75" customHeight="1">
      <c r="A71" s="107">
        <v>14</v>
      </c>
      <c r="B71" s="107"/>
      <c r="C71" s="107">
        <v>3004568</v>
      </c>
      <c r="D71" s="121" t="s">
        <v>95</v>
      </c>
      <c r="E71" s="121" t="s">
        <v>96</v>
      </c>
      <c r="F71" s="24">
        <v>112</v>
      </c>
      <c r="G71" s="47" t="s">
        <v>97</v>
      </c>
      <c r="H71" s="169">
        <v>542556</v>
      </c>
      <c r="I71" s="170">
        <v>542556</v>
      </c>
      <c r="J71" s="172">
        <v>542556</v>
      </c>
      <c r="K71" s="172">
        <v>542556</v>
      </c>
      <c r="L71" s="172">
        <v>542556</v>
      </c>
      <c r="M71" s="172">
        <v>542556</v>
      </c>
      <c r="N71" s="170">
        <v>542556</v>
      </c>
      <c r="O71" s="172">
        <v>542556</v>
      </c>
      <c r="P71" s="170">
        <v>1356056</v>
      </c>
      <c r="Q71" s="171">
        <v>1356056</v>
      </c>
      <c r="R71" s="171">
        <v>1356056</v>
      </c>
      <c r="S71" s="171">
        <v>1356056</v>
      </c>
      <c r="T71" s="61">
        <v>10849784</v>
      </c>
      <c r="U71" s="80">
        <f>T71/12</f>
        <v>904148.6666666666</v>
      </c>
      <c r="V71" s="115">
        <f>SUM(T71:U74)</f>
        <v>16953932.666666664</v>
      </c>
      <c r="X71" s="34"/>
    </row>
    <row r="72" spans="1:24" s="5" customFormat="1" ht="21.75" customHeight="1">
      <c r="A72" s="108"/>
      <c r="B72" s="108"/>
      <c r="C72" s="108"/>
      <c r="D72" s="122"/>
      <c r="E72" s="122"/>
      <c r="F72" s="20">
        <v>113</v>
      </c>
      <c r="G72" s="27" t="s">
        <v>20</v>
      </c>
      <c r="H72" s="53">
        <v>400000</v>
      </c>
      <c r="I72" s="53">
        <v>400000</v>
      </c>
      <c r="J72" s="53">
        <v>400000</v>
      </c>
      <c r="K72" s="53">
        <v>400000</v>
      </c>
      <c r="L72" s="53">
        <v>400000</v>
      </c>
      <c r="M72" s="53">
        <v>400000</v>
      </c>
      <c r="N72" s="53">
        <v>400000</v>
      </c>
      <c r="O72" s="53">
        <v>400000</v>
      </c>
      <c r="P72" s="53">
        <v>400000</v>
      </c>
      <c r="Q72" s="53">
        <v>400000</v>
      </c>
      <c r="R72" s="53">
        <v>400000</v>
      </c>
      <c r="S72" s="53">
        <v>400000</v>
      </c>
      <c r="T72" s="61">
        <v>4800000</v>
      </c>
      <c r="U72" s="54">
        <v>400000</v>
      </c>
      <c r="V72" s="116"/>
      <c r="X72" s="34"/>
    </row>
    <row r="73" spans="1:24" s="5" customFormat="1" ht="21.75" customHeight="1">
      <c r="A73" s="108"/>
      <c r="B73" s="108"/>
      <c r="C73" s="108"/>
      <c r="D73" s="122"/>
      <c r="E73" s="122"/>
      <c r="F73" s="162">
        <v>131</v>
      </c>
      <c r="G73" s="176" t="s">
        <v>26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163"/>
      <c r="U73" s="87"/>
      <c r="V73" s="116"/>
      <c r="X73" s="34"/>
    </row>
    <row r="74" spans="1:24" s="5" customFormat="1" ht="21.75" customHeight="1" thickBot="1">
      <c r="A74" s="120"/>
      <c r="B74" s="120"/>
      <c r="C74" s="108"/>
      <c r="D74" s="123"/>
      <c r="E74" s="123"/>
      <c r="F74" s="18">
        <v>133</v>
      </c>
      <c r="G74" s="48" t="s">
        <v>22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9">
        <f aca="true" t="shared" si="2" ref="T74:T82">SUM(H74:S74)</f>
        <v>0</v>
      </c>
      <c r="U74" s="59">
        <f>T74/12</f>
        <v>0</v>
      </c>
      <c r="V74" s="117"/>
      <c r="X74" s="34"/>
    </row>
    <row r="75" spans="1:24" s="5" customFormat="1" ht="21.75" customHeight="1">
      <c r="A75" s="121">
        <v>15</v>
      </c>
      <c r="B75" s="118"/>
      <c r="C75" s="118">
        <v>4947283</v>
      </c>
      <c r="D75" s="118" t="s">
        <v>98</v>
      </c>
      <c r="E75" s="118" t="s">
        <v>96</v>
      </c>
      <c r="F75" s="22">
        <v>112</v>
      </c>
      <c r="G75" s="47" t="s">
        <v>97</v>
      </c>
      <c r="H75" s="53">
        <v>542556</v>
      </c>
      <c r="I75" s="53">
        <v>542556</v>
      </c>
      <c r="J75" s="53">
        <v>542556</v>
      </c>
      <c r="K75" s="53">
        <v>542556</v>
      </c>
      <c r="L75" s="53">
        <v>542556</v>
      </c>
      <c r="M75" s="53">
        <v>542556</v>
      </c>
      <c r="N75" s="53">
        <v>542556</v>
      </c>
      <c r="O75" s="53">
        <v>542556</v>
      </c>
      <c r="P75" s="53">
        <v>1356056</v>
      </c>
      <c r="Q75" s="53">
        <v>1356056</v>
      </c>
      <c r="R75" s="53">
        <v>1356056</v>
      </c>
      <c r="S75" s="53">
        <v>1356056</v>
      </c>
      <c r="T75" s="61">
        <v>10849784</v>
      </c>
      <c r="U75" s="61">
        <f>T75/12</f>
        <v>904148.6666666666</v>
      </c>
      <c r="V75" s="115">
        <f>SUM(T75:U78)</f>
        <v>16953932.666666664</v>
      </c>
      <c r="X75" s="34"/>
    </row>
    <row r="76" spans="1:24" s="5" customFormat="1" ht="21.75" customHeight="1">
      <c r="A76" s="122"/>
      <c r="B76" s="119"/>
      <c r="C76" s="119"/>
      <c r="D76" s="119"/>
      <c r="E76" s="119"/>
      <c r="F76" s="20">
        <v>113</v>
      </c>
      <c r="G76" s="27" t="s">
        <v>20</v>
      </c>
      <c r="H76" s="53">
        <v>400000</v>
      </c>
      <c r="I76" s="53">
        <v>400000</v>
      </c>
      <c r="J76" s="53">
        <v>400000</v>
      </c>
      <c r="K76" s="53">
        <v>400000</v>
      </c>
      <c r="L76" s="53">
        <v>400000</v>
      </c>
      <c r="M76" s="53">
        <v>400000</v>
      </c>
      <c r="N76" s="53">
        <v>400000</v>
      </c>
      <c r="O76" s="53">
        <v>400000</v>
      </c>
      <c r="P76" s="53">
        <v>400000</v>
      </c>
      <c r="Q76" s="53">
        <v>400000</v>
      </c>
      <c r="R76" s="53">
        <v>400000</v>
      </c>
      <c r="S76" s="53">
        <v>400000</v>
      </c>
      <c r="T76" s="61">
        <f t="shared" si="2"/>
        <v>4800000</v>
      </c>
      <c r="U76" s="54">
        <f>T76/12</f>
        <v>400000</v>
      </c>
      <c r="V76" s="116"/>
      <c r="X76" s="34"/>
    </row>
    <row r="77" spans="1:24" s="5" customFormat="1" ht="21.75" customHeight="1">
      <c r="A77" s="122"/>
      <c r="B77" s="119"/>
      <c r="C77" s="119"/>
      <c r="D77" s="119"/>
      <c r="E77" s="119"/>
      <c r="F77" s="20">
        <v>131</v>
      </c>
      <c r="G77" s="27" t="s">
        <v>26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76"/>
      <c r="T77" s="61">
        <f t="shared" si="2"/>
        <v>0</v>
      </c>
      <c r="U77" s="54"/>
      <c r="V77" s="116"/>
      <c r="X77" s="34"/>
    </row>
    <row r="78" spans="1:24" s="5" customFormat="1" ht="21.75" customHeight="1" thickBot="1">
      <c r="A78" s="122"/>
      <c r="B78" s="119"/>
      <c r="C78" s="119"/>
      <c r="D78" s="119"/>
      <c r="E78" s="155"/>
      <c r="F78" s="19">
        <v>133</v>
      </c>
      <c r="G78" s="27" t="s">
        <v>22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72"/>
      <c r="T78" s="59">
        <f t="shared" si="2"/>
        <v>0</v>
      </c>
      <c r="U78" s="59">
        <f>T78/12</f>
        <v>0</v>
      </c>
      <c r="V78" s="117"/>
      <c r="X78" s="34"/>
    </row>
    <row r="79" spans="1:24" s="5" customFormat="1" ht="21.75" customHeight="1">
      <c r="A79" s="121">
        <v>16</v>
      </c>
      <c r="B79" s="124"/>
      <c r="C79" s="148">
        <v>3013857</v>
      </c>
      <c r="D79" s="121" t="s">
        <v>99</v>
      </c>
      <c r="E79" s="121" t="s">
        <v>96</v>
      </c>
      <c r="F79" s="22">
        <v>112</v>
      </c>
      <c r="G79" s="47" t="s">
        <v>97</v>
      </c>
      <c r="H79" s="68">
        <v>542556</v>
      </c>
      <c r="I79" s="68">
        <v>542556</v>
      </c>
      <c r="J79" s="68">
        <v>542556</v>
      </c>
      <c r="K79" s="68">
        <v>542556</v>
      </c>
      <c r="L79" s="68">
        <v>542556</v>
      </c>
      <c r="M79" s="68">
        <v>542556</v>
      </c>
      <c r="N79" s="68">
        <v>542556</v>
      </c>
      <c r="O79" s="68">
        <v>542556</v>
      </c>
      <c r="P79" s="68">
        <v>1356056</v>
      </c>
      <c r="Q79" s="68">
        <v>1356056</v>
      </c>
      <c r="R79" s="68">
        <v>1356056</v>
      </c>
      <c r="S79" s="68">
        <v>1356056</v>
      </c>
      <c r="T79" s="61">
        <v>10849784</v>
      </c>
      <c r="U79" s="61">
        <f>T79/12</f>
        <v>904148.6666666666</v>
      </c>
      <c r="V79" s="115">
        <f>SUM(T79:U83)</f>
        <v>16953932.666666664</v>
      </c>
      <c r="X79" s="34"/>
    </row>
    <row r="80" spans="1:24" s="5" customFormat="1" ht="21.75" customHeight="1">
      <c r="A80" s="122"/>
      <c r="B80" s="125"/>
      <c r="C80" s="122"/>
      <c r="D80" s="122"/>
      <c r="E80" s="122"/>
      <c r="F80" s="20">
        <v>113</v>
      </c>
      <c r="G80" s="27" t="s">
        <v>20</v>
      </c>
      <c r="H80" s="53">
        <v>400000</v>
      </c>
      <c r="I80" s="53">
        <v>400000</v>
      </c>
      <c r="J80" s="53">
        <v>400000</v>
      </c>
      <c r="K80" s="53">
        <v>400000</v>
      </c>
      <c r="L80" s="53">
        <v>400000</v>
      </c>
      <c r="M80" s="53">
        <v>400000</v>
      </c>
      <c r="N80" s="53">
        <v>400000</v>
      </c>
      <c r="O80" s="53">
        <v>400000</v>
      </c>
      <c r="P80" s="53">
        <v>400000</v>
      </c>
      <c r="Q80" s="53">
        <v>400000</v>
      </c>
      <c r="R80" s="53">
        <v>400000</v>
      </c>
      <c r="S80" s="53">
        <v>400000</v>
      </c>
      <c r="T80" s="61">
        <v>4800000</v>
      </c>
      <c r="U80" s="54">
        <f>T80/12</f>
        <v>400000</v>
      </c>
      <c r="V80" s="116"/>
      <c r="X80" s="34"/>
    </row>
    <row r="81" spans="1:24" s="5" customFormat="1" ht="21.75" customHeight="1">
      <c r="A81" s="122"/>
      <c r="B81" s="125"/>
      <c r="C81" s="122"/>
      <c r="D81" s="122"/>
      <c r="E81" s="122"/>
      <c r="F81" s="20">
        <v>131</v>
      </c>
      <c r="G81" s="27" t="s">
        <v>26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61">
        <f t="shared" si="2"/>
        <v>0</v>
      </c>
      <c r="U81" s="54"/>
      <c r="V81" s="116"/>
      <c r="X81" s="34"/>
    </row>
    <row r="82" spans="1:24" s="5" customFormat="1" ht="21.75" customHeight="1">
      <c r="A82" s="122"/>
      <c r="B82" s="125"/>
      <c r="C82" s="122"/>
      <c r="D82" s="122"/>
      <c r="E82" s="122"/>
      <c r="F82" s="20">
        <v>133</v>
      </c>
      <c r="G82" s="27" t="s">
        <v>22</v>
      </c>
      <c r="H82" s="53"/>
      <c r="I82" s="53"/>
      <c r="J82" s="53"/>
      <c r="K82" s="53"/>
      <c r="L82" s="53"/>
      <c r="M82" s="53"/>
      <c r="N82" s="53"/>
      <c r="O82" s="53"/>
      <c r="P82" s="53"/>
      <c r="Q82" s="54"/>
      <c r="R82" s="54"/>
      <c r="S82" s="54"/>
      <c r="T82" s="61">
        <f t="shared" si="2"/>
        <v>0</v>
      </c>
      <c r="U82" s="54">
        <f>T82/12</f>
        <v>0</v>
      </c>
      <c r="V82" s="116"/>
      <c r="X82" s="34"/>
    </row>
    <row r="83" spans="1:24" s="5" customFormat="1" ht="21.75" customHeight="1" thickBot="1">
      <c r="A83" s="123"/>
      <c r="B83" s="126"/>
      <c r="C83" s="123"/>
      <c r="D83" s="123"/>
      <c r="E83" s="123"/>
      <c r="F83" s="23">
        <v>232</v>
      </c>
      <c r="G83" s="51" t="s">
        <v>21</v>
      </c>
      <c r="H83" s="75"/>
      <c r="I83" s="75"/>
      <c r="J83" s="75"/>
      <c r="K83" s="75"/>
      <c r="L83" s="75"/>
      <c r="M83" s="75"/>
      <c r="N83" s="75"/>
      <c r="O83" s="75"/>
      <c r="P83" s="70"/>
      <c r="Q83" s="77"/>
      <c r="R83" s="77"/>
      <c r="S83" s="77"/>
      <c r="T83" s="59"/>
      <c r="U83" s="59">
        <v>0</v>
      </c>
      <c r="V83" s="117"/>
      <c r="X83" s="34"/>
    </row>
    <row r="84" spans="1:24" s="5" customFormat="1" ht="21.75" customHeight="1">
      <c r="A84" s="107">
        <v>17</v>
      </c>
      <c r="B84" s="107"/>
      <c r="C84" s="124">
        <v>1800082</v>
      </c>
      <c r="D84" s="121" t="s">
        <v>100</v>
      </c>
      <c r="E84" s="121" t="s">
        <v>96</v>
      </c>
      <c r="F84" s="22">
        <v>112</v>
      </c>
      <c r="G84" s="47" t="s">
        <v>97</v>
      </c>
      <c r="H84" s="53">
        <v>542556</v>
      </c>
      <c r="I84" s="53">
        <v>542556</v>
      </c>
      <c r="J84" s="53">
        <v>542556</v>
      </c>
      <c r="K84" s="53">
        <v>542556</v>
      </c>
      <c r="L84" s="53">
        <v>542556</v>
      </c>
      <c r="M84" s="53">
        <v>542556</v>
      </c>
      <c r="N84" s="53">
        <v>542556</v>
      </c>
      <c r="O84" s="53">
        <v>542556</v>
      </c>
      <c r="P84" s="53">
        <v>1356056</v>
      </c>
      <c r="Q84" s="53">
        <v>1356056</v>
      </c>
      <c r="R84" s="53">
        <v>1356056</v>
      </c>
      <c r="S84" s="53">
        <v>1356056</v>
      </c>
      <c r="T84" s="61">
        <v>10849784</v>
      </c>
      <c r="U84" s="61">
        <f>T84/12</f>
        <v>904148.6666666666</v>
      </c>
      <c r="V84" s="115">
        <f>SUM(T84:U87)</f>
        <v>16953932.666666664</v>
      </c>
      <c r="X84" s="34"/>
    </row>
    <row r="85" spans="1:24" s="5" customFormat="1" ht="21.75" customHeight="1">
      <c r="A85" s="108"/>
      <c r="B85" s="108"/>
      <c r="C85" s="125"/>
      <c r="D85" s="122"/>
      <c r="E85" s="122"/>
      <c r="F85" s="20">
        <v>113</v>
      </c>
      <c r="G85" s="27" t="s">
        <v>20</v>
      </c>
      <c r="H85" s="53">
        <v>400000</v>
      </c>
      <c r="I85" s="53">
        <v>400000</v>
      </c>
      <c r="J85" s="53">
        <v>400000</v>
      </c>
      <c r="K85" s="53">
        <v>400000</v>
      </c>
      <c r="L85" s="53">
        <v>400000</v>
      </c>
      <c r="M85" s="53">
        <v>400000</v>
      </c>
      <c r="N85" s="53">
        <v>400000</v>
      </c>
      <c r="O85" s="53">
        <v>400000</v>
      </c>
      <c r="P85" s="53">
        <v>400000</v>
      </c>
      <c r="Q85" s="53">
        <v>400000</v>
      </c>
      <c r="R85" s="53">
        <v>400000</v>
      </c>
      <c r="S85" s="53">
        <v>400000</v>
      </c>
      <c r="T85" s="61">
        <v>4800000</v>
      </c>
      <c r="U85" s="54">
        <f>T85/12</f>
        <v>400000</v>
      </c>
      <c r="V85" s="116"/>
      <c r="X85" s="34"/>
    </row>
    <row r="86" spans="1:24" s="5" customFormat="1" ht="21.75" customHeight="1">
      <c r="A86" s="108"/>
      <c r="B86" s="108"/>
      <c r="C86" s="125"/>
      <c r="D86" s="122"/>
      <c r="E86" s="122"/>
      <c r="F86" s="20">
        <v>133</v>
      </c>
      <c r="G86" s="27" t="s">
        <v>22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73"/>
      <c r="T86" s="61">
        <f>SUM(H86:S86)</f>
        <v>0</v>
      </c>
      <c r="U86" s="54">
        <f>T86/12</f>
        <v>0</v>
      </c>
      <c r="V86" s="116"/>
      <c r="X86" s="34"/>
    </row>
    <row r="87" spans="1:24" s="5" customFormat="1" ht="21.75" customHeight="1" thickBot="1">
      <c r="A87" s="120"/>
      <c r="B87" s="120"/>
      <c r="C87" s="126"/>
      <c r="D87" s="123"/>
      <c r="E87" s="123"/>
      <c r="F87" s="18">
        <v>232</v>
      </c>
      <c r="G87" s="52" t="s">
        <v>21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9"/>
      <c r="U87" s="59">
        <v>0</v>
      </c>
      <c r="V87" s="117"/>
      <c r="X87" s="34"/>
    </row>
    <row r="88" spans="1:24" s="5" customFormat="1" ht="21.75" customHeight="1">
      <c r="A88" s="107">
        <v>18</v>
      </c>
      <c r="B88" s="107"/>
      <c r="C88" s="107">
        <v>972717</v>
      </c>
      <c r="D88" s="137" t="s">
        <v>101</v>
      </c>
      <c r="E88" s="137" t="s">
        <v>96</v>
      </c>
      <c r="F88" s="22">
        <v>112</v>
      </c>
      <c r="G88" s="47" t="s">
        <v>97</v>
      </c>
      <c r="H88" s="53">
        <v>542556</v>
      </c>
      <c r="I88" s="53">
        <v>542556</v>
      </c>
      <c r="J88" s="53">
        <v>542556</v>
      </c>
      <c r="K88" s="53">
        <v>542556</v>
      </c>
      <c r="L88" s="53">
        <v>542556</v>
      </c>
      <c r="M88" s="53">
        <v>542556</v>
      </c>
      <c r="N88" s="53">
        <v>542556</v>
      </c>
      <c r="O88" s="53">
        <v>542556</v>
      </c>
      <c r="P88" s="53">
        <v>1356056</v>
      </c>
      <c r="Q88" s="53">
        <v>1356056</v>
      </c>
      <c r="R88" s="53">
        <v>1356056</v>
      </c>
      <c r="S88" s="53">
        <v>1356056</v>
      </c>
      <c r="T88" s="61">
        <v>10849784</v>
      </c>
      <c r="U88" s="61">
        <f>T88/12</f>
        <v>904148.6666666666</v>
      </c>
      <c r="V88" s="115">
        <f>SUM(T88:U90)</f>
        <v>16953932.666666664</v>
      </c>
      <c r="X88" s="34"/>
    </row>
    <row r="89" spans="1:24" s="5" customFormat="1" ht="21.75" customHeight="1">
      <c r="A89" s="108"/>
      <c r="B89" s="108"/>
      <c r="C89" s="108"/>
      <c r="D89" s="138"/>
      <c r="E89" s="138"/>
      <c r="F89" s="20">
        <v>113</v>
      </c>
      <c r="G89" s="27" t="s">
        <v>20</v>
      </c>
      <c r="H89" s="53">
        <v>400000</v>
      </c>
      <c r="I89" s="53">
        <v>400000</v>
      </c>
      <c r="J89" s="53">
        <v>400000</v>
      </c>
      <c r="K89" s="53">
        <v>400000</v>
      </c>
      <c r="L89" s="53">
        <v>400000</v>
      </c>
      <c r="M89" s="53">
        <v>400000</v>
      </c>
      <c r="N89" s="53">
        <v>400000</v>
      </c>
      <c r="O89" s="53">
        <v>400000</v>
      </c>
      <c r="P89" s="53">
        <v>400000</v>
      </c>
      <c r="Q89" s="53">
        <v>400000</v>
      </c>
      <c r="R89" s="53">
        <v>400000</v>
      </c>
      <c r="S89" s="53">
        <v>400000</v>
      </c>
      <c r="T89" s="61">
        <v>4800000</v>
      </c>
      <c r="U89" s="54">
        <f>T89/12</f>
        <v>400000</v>
      </c>
      <c r="V89" s="116"/>
      <c r="X89" s="34"/>
    </row>
    <row r="90" spans="1:24" s="5" customFormat="1" ht="21.75" customHeight="1" thickBot="1">
      <c r="A90" s="108"/>
      <c r="B90" s="108"/>
      <c r="C90" s="108"/>
      <c r="D90" s="138"/>
      <c r="E90" s="139"/>
      <c r="F90" s="20">
        <v>133</v>
      </c>
      <c r="G90" s="27" t="s">
        <v>22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72"/>
      <c r="T90" s="59">
        <f>SUM(H90:S90)</f>
        <v>0</v>
      </c>
      <c r="U90" s="59">
        <f>T90/12</f>
        <v>0</v>
      </c>
      <c r="V90" s="117"/>
      <c r="X90" s="34"/>
    </row>
    <row r="91" spans="1:24" s="5" customFormat="1" ht="21.75" customHeight="1">
      <c r="A91" s="107">
        <v>19</v>
      </c>
      <c r="B91" s="107"/>
      <c r="C91" s="149">
        <v>4016876</v>
      </c>
      <c r="D91" s="121" t="s">
        <v>102</v>
      </c>
      <c r="E91" s="121" t="s">
        <v>96</v>
      </c>
      <c r="F91" s="22">
        <v>112</v>
      </c>
      <c r="G91" s="47" t="s">
        <v>97</v>
      </c>
      <c r="H91" s="76">
        <v>542556</v>
      </c>
      <c r="I91" s="76">
        <v>542556</v>
      </c>
      <c r="J91" s="76">
        <v>542556</v>
      </c>
      <c r="K91" s="76">
        <v>542556</v>
      </c>
      <c r="L91" s="76">
        <v>542556</v>
      </c>
      <c r="M91" s="76">
        <v>542556</v>
      </c>
      <c r="N91" s="76">
        <v>542556</v>
      </c>
      <c r="O91" s="76">
        <v>542556</v>
      </c>
      <c r="P91" s="76">
        <v>1356056</v>
      </c>
      <c r="Q91" s="76">
        <v>1356056</v>
      </c>
      <c r="R91" s="76">
        <v>1356056</v>
      </c>
      <c r="S91" s="76">
        <v>1356056</v>
      </c>
      <c r="T91" s="61">
        <v>10849784</v>
      </c>
      <c r="U91" s="61">
        <f>T91/12</f>
        <v>904148.6666666666</v>
      </c>
      <c r="V91" s="115">
        <f>SUM(T91:U94)</f>
        <v>16953932.666666664</v>
      </c>
      <c r="X91" s="34"/>
    </row>
    <row r="92" spans="1:24" s="5" customFormat="1" ht="21.75" customHeight="1">
      <c r="A92" s="108"/>
      <c r="B92" s="108"/>
      <c r="C92" s="150"/>
      <c r="D92" s="122"/>
      <c r="E92" s="122"/>
      <c r="F92" s="20">
        <v>113</v>
      </c>
      <c r="G92" s="27" t="s">
        <v>20</v>
      </c>
      <c r="H92" s="53">
        <v>400000</v>
      </c>
      <c r="I92" s="53">
        <v>400000</v>
      </c>
      <c r="J92" s="73">
        <v>400000</v>
      </c>
      <c r="K92" s="53">
        <v>400000</v>
      </c>
      <c r="L92" s="53">
        <v>400000</v>
      </c>
      <c r="M92" s="53">
        <v>400000</v>
      </c>
      <c r="N92" s="53">
        <v>400000</v>
      </c>
      <c r="O92" s="53">
        <v>400000</v>
      </c>
      <c r="P92" s="53">
        <v>400000</v>
      </c>
      <c r="Q92" s="53">
        <v>400000</v>
      </c>
      <c r="R92" s="53">
        <v>400000</v>
      </c>
      <c r="S92" s="53">
        <v>400000</v>
      </c>
      <c r="T92" s="61">
        <v>4800000</v>
      </c>
      <c r="U92" s="54">
        <f>T92/12</f>
        <v>400000</v>
      </c>
      <c r="V92" s="116"/>
      <c r="X92" s="34"/>
    </row>
    <row r="93" spans="1:24" s="5" customFormat="1" ht="21.75" customHeight="1">
      <c r="A93" s="108"/>
      <c r="B93" s="108"/>
      <c r="C93" s="150"/>
      <c r="D93" s="122"/>
      <c r="E93" s="122"/>
      <c r="F93" s="20">
        <v>133</v>
      </c>
      <c r="G93" s="27" t="s">
        <v>22</v>
      </c>
      <c r="H93" s="53"/>
      <c r="I93" s="53"/>
      <c r="J93" s="53"/>
      <c r="K93" s="53"/>
      <c r="L93" s="53"/>
      <c r="M93" s="53"/>
      <c r="N93" s="53"/>
      <c r="O93" s="53"/>
      <c r="P93" s="53"/>
      <c r="Q93" s="78"/>
      <c r="R93" s="78"/>
      <c r="S93" s="78"/>
      <c r="T93" s="61">
        <f>SUM(H93:S93)</f>
        <v>0</v>
      </c>
      <c r="U93" s="54">
        <f>T93/12</f>
        <v>0</v>
      </c>
      <c r="V93" s="116"/>
      <c r="X93" s="34"/>
    </row>
    <row r="94" spans="1:24" s="5" customFormat="1" ht="21.75" customHeight="1" thickBot="1">
      <c r="A94" s="120"/>
      <c r="B94" s="120"/>
      <c r="C94" s="151"/>
      <c r="D94" s="123"/>
      <c r="E94" s="123"/>
      <c r="F94" s="19">
        <v>232</v>
      </c>
      <c r="G94" s="51" t="s">
        <v>21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59"/>
      <c r="U94" s="59">
        <v>0</v>
      </c>
      <c r="V94" s="117"/>
      <c r="X94" s="34"/>
    </row>
    <row r="95" spans="1:24" s="5" customFormat="1" ht="21.75" customHeight="1">
      <c r="A95" s="107">
        <v>20</v>
      </c>
      <c r="B95" s="107"/>
      <c r="C95" s="149">
        <v>5080659</v>
      </c>
      <c r="D95" s="121" t="s">
        <v>103</v>
      </c>
      <c r="E95" s="121" t="s">
        <v>96</v>
      </c>
      <c r="F95" s="22">
        <v>112</v>
      </c>
      <c r="G95" s="47" t="s">
        <v>97</v>
      </c>
      <c r="H95" s="53">
        <v>542556</v>
      </c>
      <c r="I95" s="53">
        <v>542556</v>
      </c>
      <c r="J95" s="53">
        <v>542556</v>
      </c>
      <c r="K95" s="53">
        <v>542556</v>
      </c>
      <c r="L95" s="53">
        <v>542556</v>
      </c>
      <c r="M95" s="53">
        <v>542556</v>
      </c>
      <c r="N95" s="53">
        <v>542556</v>
      </c>
      <c r="O95" s="53">
        <v>542556</v>
      </c>
      <c r="P95" s="53">
        <v>1356056</v>
      </c>
      <c r="Q95" s="53">
        <v>1356056</v>
      </c>
      <c r="R95" s="53">
        <v>1356056</v>
      </c>
      <c r="S95" s="53">
        <v>1356056</v>
      </c>
      <c r="T95" s="61">
        <v>10849784</v>
      </c>
      <c r="U95" s="61">
        <f>T95/12</f>
        <v>904148.6666666666</v>
      </c>
      <c r="V95" s="115">
        <f>SUM(T95:U99)</f>
        <v>16953932.666666664</v>
      </c>
      <c r="X95" s="34"/>
    </row>
    <row r="96" spans="1:24" s="5" customFormat="1" ht="21.75" customHeight="1">
      <c r="A96" s="108"/>
      <c r="B96" s="108"/>
      <c r="C96" s="150"/>
      <c r="D96" s="122"/>
      <c r="E96" s="122"/>
      <c r="F96" s="20">
        <v>113</v>
      </c>
      <c r="G96" s="27" t="s">
        <v>20</v>
      </c>
      <c r="H96" s="53">
        <v>400000</v>
      </c>
      <c r="I96" s="53">
        <v>400000</v>
      </c>
      <c r="J96" s="53">
        <v>400000</v>
      </c>
      <c r="K96" s="53">
        <v>400000</v>
      </c>
      <c r="L96" s="53">
        <v>400000</v>
      </c>
      <c r="M96" s="53">
        <v>400000</v>
      </c>
      <c r="N96" s="53">
        <v>400000</v>
      </c>
      <c r="O96" s="76">
        <v>400000</v>
      </c>
      <c r="P96" s="76">
        <v>400000</v>
      </c>
      <c r="Q96" s="76">
        <v>400000</v>
      </c>
      <c r="R96" s="76">
        <v>400000</v>
      </c>
      <c r="S96" s="76">
        <v>400000</v>
      </c>
      <c r="T96" s="61">
        <v>4800000</v>
      </c>
      <c r="U96" s="54">
        <f>T96/12</f>
        <v>400000</v>
      </c>
      <c r="V96" s="116"/>
      <c r="X96" s="34"/>
    </row>
    <row r="97" spans="1:24" s="5" customFormat="1" ht="21.75" customHeight="1">
      <c r="A97" s="108"/>
      <c r="B97" s="108"/>
      <c r="C97" s="150"/>
      <c r="D97" s="122"/>
      <c r="E97" s="122"/>
      <c r="F97" s="20">
        <v>131</v>
      </c>
      <c r="G97" s="27" t="s">
        <v>29</v>
      </c>
      <c r="H97" s="53"/>
      <c r="I97" s="53"/>
      <c r="J97" s="53"/>
      <c r="K97" s="53"/>
      <c r="L97" s="53"/>
      <c r="M97" s="53"/>
      <c r="N97" s="53"/>
      <c r="O97" s="76"/>
      <c r="P97" s="76"/>
      <c r="Q97" s="76"/>
      <c r="R97" s="76"/>
      <c r="S97" s="76"/>
      <c r="T97" s="61">
        <f>SUM(H97:S97)</f>
        <v>0</v>
      </c>
      <c r="U97" s="54"/>
      <c r="V97" s="116"/>
      <c r="X97" s="34"/>
    </row>
    <row r="98" spans="1:24" s="5" customFormat="1" ht="21.75" customHeight="1">
      <c r="A98" s="108"/>
      <c r="B98" s="108"/>
      <c r="C98" s="150"/>
      <c r="D98" s="122"/>
      <c r="E98" s="122"/>
      <c r="F98" s="17">
        <v>133</v>
      </c>
      <c r="G98" s="27" t="s">
        <v>22</v>
      </c>
      <c r="H98" s="53"/>
      <c r="I98" s="53"/>
      <c r="J98" s="53"/>
      <c r="K98" s="53"/>
      <c r="L98" s="53"/>
      <c r="M98" s="53"/>
      <c r="N98" s="53"/>
      <c r="O98" s="53"/>
      <c r="P98" s="53"/>
      <c r="Q98" s="76"/>
      <c r="R98" s="76"/>
      <c r="S98" s="76"/>
      <c r="T98" s="61">
        <f>SUM(H98:S98)</f>
        <v>0</v>
      </c>
      <c r="U98" s="54">
        <f>T98/12</f>
        <v>0</v>
      </c>
      <c r="V98" s="116"/>
      <c r="X98" s="34"/>
    </row>
    <row r="99" spans="1:24" s="5" customFormat="1" ht="21.75" customHeight="1" thickBot="1">
      <c r="A99" s="120"/>
      <c r="B99" s="120"/>
      <c r="C99" s="151"/>
      <c r="D99" s="123"/>
      <c r="E99" s="123"/>
      <c r="F99" s="23">
        <v>232</v>
      </c>
      <c r="G99" s="51" t="s">
        <v>21</v>
      </c>
      <c r="H99" s="72"/>
      <c r="I99" s="72"/>
      <c r="J99" s="72"/>
      <c r="K99" s="72"/>
      <c r="L99" s="72"/>
      <c r="M99" s="72"/>
      <c r="N99" s="72"/>
      <c r="O99" s="72"/>
      <c r="P99" s="75"/>
      <c r="Q99" s="75"/>
      <c r="R99" s="75"/>
      <c r="S99" s="75"/>
      <c r="T99" s="59"/>
      <c r="U99" s="59">
        <v>0</v>
      </c>
      <c r="V99" s="117"/>
      <c r="X99" s="34"/>
    </row>
    <row r="100" spans="1:24" s="5" customFormat="1" ht="21.75" customHeight="1">
      <c r="A100" s="107">
        <v>21</v>
      </c>
      <c r="B100" s="107"/>
      <c r="C100" s="149">
        <v>1782227</v>
      </c>
      <c r="D100" s="121" t="s">
        <v>104</v>
      </c>
      <c r="E100" s="121" t="s">
        <v>96</v>
      </c>
      <c r="F100" s="22">
        <v>112</v>
      </c>
      <c r="G100" s="47" t="s">
        <v>97</v>
      </c>
      <c r="H100" s="79">
        <v>542556</v>
      </c>
      <c r="I100" s="79">
        <v>542556</v>
      </c>
      <c r="J100" s="79">
        <v>542556</v>
      </c>
      <c r="K100" s="79">
        <v>542556</v>
      </c>
      <c r="L100" s="79">
        <v>542556</v>
      </c>
      <c r="M100" s="79">
        <v>542556</v>
      </c>
      <c r="N100" s="79">
        <v>542556</v>
      </c>
      <c r="O100" s="79">
        <v>542556</v>
      </c>
      <c r="P100" s="79">
        <v>1356056</v>
      </c>
      <c r="Q100" s="79">
        <v>1356056</v>
      </c>
      <c r="R100" s="79">
        <v>1356056</v>
      </c>
      <c r="S100" s="79">
        <v>1356056</v>
      </c>
      <c r="T100" s="80">
        <v>10849784</v>
      </c>
      <c r="U100" s="80">
        <f aca="true" t="shared" si="3" ref="U100:U109">T100/12</f>
        <v>904148.6666666666</v>
      </c>
      <c r="V100" s="115">
        <f>SUM(T100:U103)</f>
        <v>16953932.666666664</v>
      </c>
      <c r="X100" s="34"/>
    </row>
    <row r="101" spans="1:24" s="5" customFormat="1" ht="21.75" customHeight="1">
      <c r="A101" s="108"/>
      <c r="B101" s="108"/>
      <c r="C101" s="150"/>
      <c r="D101" s="122"/>
      <c r="E101" s="122"/>
      <c r="F101" s="20">
        <v>113</v>
      </c>
      <c r="G101" s="27" t="s">
        <v>20</v>
      </c>
      <c r="H101" s="53">
        <v>400000</v>
      </c>
      <c r="I101" s="53">
        <v>400000</v>
      </c>
      <c r="J101" s="53">
        <v>400000</v>
      </c>
      <c r="K101" s="53">
        <v>400000</v>
      </c>
      <c r="L101" s="53">
        <v>400000</v>
      </c>
      <c r="M101" s="53">
        <v>400000</v>
      </c>
      <c r="N101" s="53">
        <v>400000</v>
      </c>
      <c r="O101" s="53">
        <v>400000</v>
      </c>
      <c r="P101" s="53">
        <v>400000</v>
      </c>
      <c r="Q101" s="53">
        <v>400000</v>
      </c>
      <c r="R101" s="53">
        <v>400000</v>
      </c>
      <c r="S101" s="53">
        <v>400000</v>
      </c>
      <c r="T101" s="61">
        <v>4800000</v>
      </c>
      <c r="U101" s="54">
        <f t="shared" si="3"/>
        <v>400000</v>
      </c>
      <c r="V101" s="116"/>
      <c r="X101" s="34"/>
    </row>
    <row r="102" spans="1:24" s="5" customFormat="1" ht="21.75" customHeight="1">
      <c r="A102" s="108"/>
      <c r="B102" s="108"/>
      <c r="C102" s="150"/>
      <c r="D102" s="122"/>
      <c r="E102" s="122"/>
      <c r="F102" s="20">
        <v>131</v>
      </c>
      <c r="G102" s="27" t="s">
        <v>27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68"/>
      <c r="R102" s="68"/>
      <c r="S102" s="68"/>
      <c r="T102" s="61">
        <f aca="true" t="shared" si="4" ref="T100:T109">SUM(H102:S102)</f>
        <v>0</v>
      </c>
      <c r="U102" s="54"/>
      <c r="V102" s="116"/>
      <c r="X102" s="34"/>
    </row>
    <row r="103" spans="1:24" s="5" customFormat="1" ht="21.75" customHeight="1" thickBot="1">
      <c r="A103" s="108"/>
      <c r="B103" s="108"/>
      <c r="C103" s="150"/>
      <c r="D103" s="122"/>
      <c r="E103" s="122"/>
      <c r="F103" s="20">
        <v>133</v>
      </c>
      <c r="G103" s="27" t="s">
        <v>22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75"/>
      <c r="R103" s="75"/>
      <c r="S103" s="75"/>
      <c r="T103" s="70">
        <f t="shared" si="4"/>
        <v>0</v>
      </c>
      <c r="U103" s="59">
        <f t="shared" si="3"/>
        <v>0</v>
      </c>
      <c r="V103" s="117"/>
      <c r="X103" s="34"/>
    </row>
    <row r="104" spans="1:24" s="5" customFormat="1" ht="21.75" customHeight="1">
      <c r="A104" s="132">
        <v>22</v>
      </c>
      <c r="B104" s="102"/>
      <c r="C104" s="161">
        <v>5546393</v>
      </c>
      <c r="D104" s="133" t="s">
        <v>105</v>
      </c>
      <c r="E104" s="133" t="s">
        <v>96</v>
      </c>
      <c r="F104" s="22">
        <v>112</v>
      </c>
      <c r="G104" s="47" t="s">
        <v>97</v>
      </c>
      <c r="H104" s="81">
        <v>542556</v>
      </c>
      <c r="I104" s="81">
        <v>542556</v>
      </c>
      <c r="J104" s="81">
        <v>542556</v>
      </c>
      <c r="K104" s="81">
        <v>542556</v>
      </c>
      <c r="L104" s="81">
        <v>542556</v>
      </c>
      <c r="M104" s="82">
        <v>542556</v>
      </c>
      <c r="N104" s="83">
        <v>542556</v>
      </c>
      <c r="O104" s="83">
        <v>542556</v>
      </c>
      <c r="P104" s="83">
        <v>542556</v>
      </c>
      <c r="Q104" s="83">
        <v>1356056</v>
      </c>
      <c r="R104" s="83">
        <v>1356056</v>
      </c>
      <c r="S104" s="83">
        <v>1356056</v>
      </c>
      <c r="T104" s="61">
        <v>10849784</v>
      </c>
      <c r="U104" s="61">
        <f t="shared" si="3"/>
        <v>904148.6666666666</v>
      </c>
      <c r="V104" s="116">
        <f>SUM(T104:U109)</f>
        <v>16953932.666666664</v>
      </c>
      <c r="X104" s="34"/>
    </row>
    <row r="105" spans="1:24" s="5" customFormat="1" ht="21.75" customHeight="1">
      <c r="A105" s="108"/>
      <c r="B105" s="103"/>
      <c r="C105" s="150"/>
      <c r="D105" s="122"/>
      <c r="E105" s="122"/>
      <c r="F105" s="20">
        <v>113</v>
      </c>
      <c r="G105" s="27" t="s">
        <v>20</v>
      </c>
      <c r="H105" s="53">
        <v>400000</v>
      </c>
      <c r="I105" s="53">
        <v>400000</v>
      </c>
      <c r="J105" s="53">
        <v>400000</v>
      </c>
      <c r="K105" s="53">
        <v>400000</v>
      </c>
      <c r="L105" s="53">
        <v>400000</v>
      </c>
      <c r="M105" s="53">
        <v>400000</v>
      </c>
      <c r="N105" s="73">
        <v>400000</v>
      </c>
      <c r="O105" s="53">
        <v>400000</v>
      </c>
      <c r="P105" s="53">
        <v>400000</v>
      </c>
      <c r="Q105" s="53">
        <v>400000</v>
      </c>
      <c r="R105" s="53">
        <v>400000</v>
      </c>
      <c r="S105" s="53">
        <v>400000</v>
      </c>
      <c r="T105" s="61">
        <v>4800000</v>
      </c>
      <c r="U105" s="54">
        <f t="shared" si="3"/>
        <v>400000</v>
      </c>
      <c r="V105" s="116"/>
      <c r="X105" s="34"/>
    </row>
    <row r="106" spans="1:24" s="5" customFormat="1" ht="21.75" customHeight="1">
      <c r="A106" s="108"/>
      <c r="B106" s="103"/>
      <c r="C106" s="150"/>
      <c r="D106" s="122"/>
      <c r="E106" s="122"/>
      <c r="F106" s="20">
        <v>123</v>
      </c>
      <c r="G106" s="27" t="s">
        <v>24</v>
      </c>
      <c r="H106" s="84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1">
        <f t="shared" si="4"/>
        <v>0</v>
      </c>
      <c r="U106" s="54">
        <f t="shared" si="3"/>
        <v>0</v>
      </c>
      <c r="V106" s="116"/>
      <c r="X106" s="34"/>
    </row>
    <row r="107" spans="1:24" s="5" customFormat="1" ht="21.75" customHeight="1">
      <c r="A107" s="108"/>
      <c r="B107" s="103"/>
      <c r="C107" s="150"/>
      <c r="D107" s="122"/>
      <c r="E107" s="122"/>
      <c r="F107" s="20">
        <v>125</v>
      </c>
      <c r="G107" s="27" t="s">
        <v>32</v>
      </c>
      <c r="H107" s="84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1">
        <f t="shared" si="4"/>
        <v>0</v>
      </c>
      <c r="U107" s="54">
        <f t="shared" si="3"/>
        <v>0</v>
      </c>
      <c r="V107" s="116"/>
      <c r="X107" s="34"/>
    </row>
    <row r="108" spans="1:24" s="5" customFormat="1" ht="21.75" customHeight="1">
      <c r="A108" s="108"/>
      <c r="B108" s="103"/>
      <c r="C108" s="150"/>
      <c r="D108" s="122"/>
      <c r="E108" s="122"/>
      <c r="F108" s="20">
        <v>131</v>
      </c>
      <c r="G108" s="27" t="s">
        <v>31</v>
      </c>
      <c r="H108" s="53"/>
      <c r="I108" s="53"/>
      <c r="J108" s="53"/>
      <c r="K108" s="53"/>
      <c r="L108" s="53"/>
      <c r="M108" s="53"/>
      <c r="N108" s="53"/>
      <c r="O108" s="85"/>
      <c r="P108" s="85"/>
      <c r="Q108" s="85"/>
      <c r="R108" s="68"/>
      <c r="S108" s="68"/>
      <c r="T108" s="61">
        <f t="shared" si="4"/>
        <v>0</v>
      </c>
      <c r="U108" s="54"/>
      <c r="V108" s="116"/>
      <c r="X108" s="34"/>
    </row>
    <row r="109" spans="1:24" s="5" customFormat="1" ht="21.75" customHeight="1">
      <c r="A109" s="108"/>
      <c r="B109" s="103"/>
      <c r="C109" s="150"/>
      <c r="D109" s="122"/>
      <c r="E109" s="122"/>
      <c r="F109" s="20">
        <v>133</v>
      </c>
      <c r="G109" s="27" t="s">
        <v>22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86"/>
      <c r="R109" s="53"/>
      <c r="S109" s="53"/>
      <c r="T109" s="54">
        <f t="shared" si="4"/>
        <v>0</v>
      </c>
      <c r="U109" s="54">
        <f t="shared" si="3"/>
        <v>0</v>
      </c>
      <c r="V109" s="116"/>
      <c r="X109" s="34"/>
    </row>
    <row r="110" spans="1:24" s="5" customFormat="1" ht="21.75" customHeight="1" thickBot="1">
      <c r="A110" s="158" t="s">
        <v>16</v>
      </c>
      <c r="B110" s="159"/>
      <c r="C110" s="159"/>
      <c r="D110" s="160"/>
      <c r="E110" s="88"/>
      <c r="F110" s="40"/>
      <c r="G110" s="35"/>
      <c r="H110" s="39">
        <f>SUM(H10:H109)</f>
        <v>30333004</v>
      </c>
      <c r="I110" s="39">
        <f>SUM(I10:I109)</f>
        <v>30933004</v>
      </c>
      <c r="J110" s="39">
        <f>SUM(J10:J109)</f>
        <v>31533004</v>
      </c>
      <c r="K110" s="39">
        <f>SUM(K10:K109)</f>
        <v>31533004</v>
      </c>
      <c r="L110" s="39">
        <f>SUM(L10:L109)</f>
        <v>31533004</v>
      </c>
      <c r="M110" s="39">
        <f>SUM(M10:M109)</f>
        <v>33733004</v>
      </c>
      <c r="N110" s="39">
        <f>SUM(N10:N109)</f>
        <v>33733004</v>
      </c>
      <c r="O110" s="39">
        <f>SUM(O10:O109)</f>
        <v>33733004</v>
      </c>
      <c r="P110" s="39">
        <f>SUM(P10:P109)</f>
        <v>48863504</v>
      </c>
      <c r="Q110" s="39">
        <f>SUM(Q10:Q109)</f>
        <v>49677004</v>
      </c>
      <c r="R110" s="39">
        <f>SUM(R10:R109)</f>
        <v>49677004</v>
      </c>
      <c r="S110" s="39">
        <f>SUM(S10:S109)</f>
        <v>49677004</v>
      </c>
      <c r="T110" s="39">
        <f>SUM(T10:T109)</f>
        <v>469138056</v>
      </c>
      <c r="U110" s="39">
        <f>SUM(U10:U109)</f>
        <v>38324003.666666664</v>
      </c>
      <c r="V110" s="117"/>
      <c r="X110" s="34"/>
    </row>
    <row r="111" spans="1:24" s="5" customFormat="1" ht="21.75" customHeight="1">
      <c r="A111" s="6"/>
      <c r="B111" s="6"/>
      <c r="C111" s="16"/>
      <c r="D111" s="13"/>
      <c r="E111" s="13"/>
      <c r="F111" s="8"/>
      <c r="G111" s="13"/>
      <c r="H111" s="14"/>
      <c r="I111" s="15"/>
      <c r="J111" s="15"/>
      <c r="K111" s="15"/>
      <c r="L111" s="15"/>
      <c r="M111" s="10"/>
      <c r="N111" s="10"/>
      <c r="O111" s="10"/>
      <c r="P111" s="10"/>
      <c r="Q111" s="10"/>
      <c r="R111" s="11"/>
      <c r="S111" s="10"/>
      <c r="T111" s="12"/>
      <c r="U111" s="12"/>
      <c r="V111" s="39">
        <f>SUM(V10:V110)</f>
        <v>507462059.66666687</v>
      </c>
      <c r="X111" s="34"/>
    </row>
    <row r="112" spans="1:24" s="5" customFormat="1" ht="21.75" customHeight="1">
      <c r="A112" s="6"/>
      <c r="B112" s="6"/>
      <c r="C112" s="7"/>
      <c r="D112" s="8"/>
      <c r="E112" s="8"/>
      <c r="F112" s="1"/>
      <c r="G112" s="8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1"/>
      <c r="S112" s="10"/>
      <c r="T112" s="12">
        <f>+T110+U110</f>
        <v>507462059.6666667</v>
      </c>
      <c r="U112" s="12">
        <f>+V111-T112</f>
        <v>0</v>
      </c>
      <c r="V112" s="12"/>
      <c r="X112" s="34"/>
    </row>
    <row r="113" spans="1:24" s="5" customFormat="1" ht="21.75" customHeight="1">
      <c r="A113"/>
      <c r="B113"/>
      <c r="C113"/>
      <c r="D113" s="1"/>
      <c r="E113" s="1"/>
      <c r="F113" s="1"/>
      <c r="G113" s="1"/>
      <c r="H113" s="3"/>
      <c r="I113" s="2"/>
      <c r="J113" s="2"/>
      <c r="K113" s="2"/>
      <c r="L113" s="2"/>
      <c r="M113" s="2"/>
      <c r="N113" s="2"/>
      <c r="O113" s="2"/>
      <c r="P113"/>
      <c r="Q113"/>
      <c r="R113"/>
      <c r="S113"/>
      <c r="T113"/>
      <c r="U113"/>
      <c r="V113" s="12"/>
      <c r="X113" s="34"/>
    </row>
    <row r="114" spans="1:24" s="5" customFormat="1" ht="21.75" customHeight="1">
      <c r="A114"/>
      <c r="B114"/>
      <c r="C114"/>
      <c r="D114" s="1"/>
      <c r="E114" s="1"/>
      <c r="F114" s="1"/>
      <c r="G114" s="1"/>
      <c r="H114" s="3"/>
      <c r="I114" s="2"/>
      <c r="J114" s="2"/>
      <c r="K114" s="2"/>
      <c r="L114" s="2"/>
      <c r="M114" s="2"/>
      <c r="N114" s="2"/>
      <c r="O114" s="2"/>
      <c r="P114"/>
      <c r="Q114"/>
      <c r="R114"/>
      <c r="S114"/>
      <c r="T114"/>
      <c r="U114"/>
      <c r="V114"/>
      <c r="X114" s="34"/>
    </row>
    <row r="115" spans="1:24" s="5" customFormat="1" ht="21.75" customHeight="1">
      <c r="A115"/>
      <c r="B115"/>
      <c r="C115"/>
      <c r="D115" s="1"/>
      <c r="E115" s="1"/>
      <c r="F115" s="1"/>
      <c r="G115" s="1"/>
      <c r="H115" s="3"/>
      <c r="I115" s="2"/>
      <c r="J115" s="2"/>
      <c r="K115" s="2"/>
      <c r="L115" s="2"/>
      <c r="M115" s="2"/>
      <c r="N115" s="2"/>
      <c r="O115" s="2"/>
      <c r="P115"/>
      <c r="Q115"/>
      <c r="R115"/>
      <c r="S115"/>
      <c r="T115"/>
      <c r="U115"/>
      <c r="V115"/>
      <c r="X115" s="34"/>
    </row>
    <row r="116" spans="1:24" s="5" customFormat="1" ht="21.75" customHeight="1">
      <c r="A116"/>
      <c r="B116"/>
      <c r="C116"/>
      <c r="D116" s="1"/>
      <c r="E116" s="1"/>
      <c r="F116" s="1"/>
      <c r="G116" s="1"/>
      <c r="H116" s="3"/>
      <c r="I116" s="2"/>
      <c r="J116" s="2"/>
      <c r="K116" s="2"/>
      <c r="L116" s="2"/>
      <c r="M116" s="2"/>
      <c r="N116" s="2"/>
      <c r="O116" s="2"/>
      <c r="P116"/>
      <c r="Q116"/>
      <c r="R116"/>
      <c r="S116"/>
      <c r="T116"/>
      <c r="U116"/>
      <c r="V116"/>
      <c r="X116" s="34"/>
    </row>
    <row r="117" spans="1:24" s="5" customFormat="1" ht="21.75" customHeight="1">
      <c r="A117"/>
      <c r="B117"/>
      <c r="C117"/>
      <c r="D117" s="1"/>
      <c r="E117" s="1"/>
      <c r="F117" s="1"/>
      <c r="G117" s="1"/>
      <c r="H117" s="3"/>
      <c r="I117" s="2"/>
      <c r="J117" s="2"/>
      <c r="K117" s="2"/>
      <c r="L117" s="2"/>
      <c r="M117" s="2"/>
      <c r="N117" s="2"/>
      <c r="O117" s="2"/>
      <c r="P117"/>
      <c r="Q117"/>
      <c r="R117"/>
      <c r="S117"/>
      <c r="T117"/>
      <c r="U117"/>
      <c r="V117"/>
      <c r="X117" s="34"/>
    </row>
    <row r="118" spans="1:24" s="5" customFormat="1" ht="21.75" customHeight="1">
      <c r="A118"/>
      <c r="B118"/>
      <c r="C118"/>
      <c r="D118" s="1"/>
      <c r="E118" s="1"/>
      <c r="F118" s="1"/>
      <c r="G118" s="1"/>
      <c r="H118" s="3"/>
      <c r="I118" s="2"/>
      <c r="J118" s="2"/>
      <c r="K118" s="2"/>
      <c r="L118" s="2"/>
      <c r="M118" s="2"/>
      <c r="N118" s="2"/>
      <c r="O118" s="2"/>
      <c r="P118"/>
      <c r="Q118"/>
      <c r="R118"/>
      <c r="S118"/>
      <c r="T118"/>
      <c r="U118"/>
      <c r="V118"/>
      <c r="X118" s="34"/>
    </row>
    <row r="119" spans="1:24" s="5" customFormat="1" ht="21.75" customHeight="1">
      <c r="A119"/>
      <c r="B119"/>
      <c r="C119"/>
      <c r="D119" s="1"/>
      <c r="E119" s="1"/>
      <c r="F119" s="1"/>
      <c r="G119" s="1"/>
      <c r="H119" s="3"/>
      <c r="I119" s="2"/>
      <c r="J119" s="2"/>
      <c r="K119" s="2"/>
      <c r="L119" s="2"/>
      <c r="M119" s="2"/>
      <c r="N119" s="2"/>
      <c r="O119" s="2"/>
      <c r="P119"/>
      <c r="Q119"/>
      <c r="R119"/>
      <c r="S119"/>
      <c r="T119"/>
      <c r="U119"/>
      <c r="V119"/>
      <c r="X119" s="34"/>
    </row>
    <row r="120" spans="1:24" s="5" customFormat="1" ht="21.75" customHeight="1">
      <c r="A120"/>
      <c r="B120"/>
      <c r="C120"/>
      <c r="D120" s="1"/>
      <c r="E120" s="1"/>
      <c r="F120" s="1"/>
      <c r="G120" s="1"/>
      <c r="H120" s="3"/>
      <c r="I120" s="2"/>
      <c r="J120" s="2"/>
      <c r="K120" s="2"/>
      <c r="L120" s="2"/>
      <c r="M120" s="2"/>
      <c r="N120" s="2"/>
      <c r="O120" s="2"/>
      <c r="P120"/>
      <c r="Q120"/>
      <c r="R120"/>
      <c r="S120"/>
      <c r="T120"/>
      <c r="U120"/>
      <c r="V120"/>
      <c r="X120" s="34"/>
    </row>
    <row r="121" spans="1:24" s="5" customFormat="1" ht="21.75" customHeight="1">
      <c r="A121"/>
      <c r="B121"/>
      <c r="C121"/>
      <c r="D121" s="1"/>
      <c r="E121" s="1"/>
      <c r="F121" s="1"/>
      <c r="G121" s="1"/>
      <c r="H121" s="3"/>
      <c r="I121" s="2"/>
      <c r="J121" s="2"/>
      <c r="K121" s="2"/>
      <c r="L121" s="2"/>
      <c r="M121" s="2"/>
      <c r="N121" s="2"/>
      <c r="O121" s="2"/>
      <c r="P121"/>
      <c r="Q121"/>
      <c r="R121"/>
      <c r="S121"/>
      <c r="T121"/>
      <c r="U121"/>
      <c r="V121"/>
      <c r="X121" s="34"/>
    </row>
    <row r="122" spans="1:24" s="5" customFormat="1" ht="21.75" customHeight="1">
      <c r="A122"/>
      <c r="B122"/>
      <c r="C122"/>
      <c r="D122" s="1"/>
      <c r="E122" s="1"/>
      <c r="F122" s="1"/>
      <c r="G122" s="1"/>
      <c r="H122" s="3"/>
      <c r="I122" s="2"/>
      <c r="J122" s="2"/>
      <c r="K122" s="2"/>
      <c r="L122" s="2"/>
      <c r="M122" s="2"/>
      <c r="N122" s="2"/>
      <c r="O122" s="2"/>
      <c r="P122"/>
      <c r="Q122"/>
      <c r="R122"/>
      <c r="S122"/>
      <c r="T122"/>
      <c r="U122"/>
      <c r="V122"/>
      <c r="X122" s="34"/>
    </row>
    <row r="123" spans="1:24" s="5" customFormat="1" ht="21.75" customHeight="1">
      <c r="A123"/>
      <c r="B123"/>
      <c r="C123"/>
      <c r="D123" s="1"/>
      <c r="E123" s="1"/>
      <c r="F123" s="1"/>
      <c r="G123" s="1"/>
      <c r="H123" s="3"/>
      <c r="I123" s="2"/>
      <c r="J123" s="2"/>
      <c r="K123" s="2"/>
      <c r="L123" s="2"/>
      <c r="M123" s="2"/>
      <c r="N123" s="2"/>
      <c r="O123" s="2"/>
      <c r="P123"/>
      <c r="Q123"/>
      <c r="R123"/>
      <c r="S123"/>
      <c r="T123"/>
      <c r="U123"/>
      <c r="V123"/>
      <c r="X123" s="34"/>
    </row>
    <row r="124" spans="1:24" s="5" customFormat="1" ht="21.75" customHeight="1">
      <c r="A124"/>
      <c r="B124"/>
      <c r="C124"/>
      <c r="D124" s="1"/>
      <c r="E124" s="1"/>
      <c r="F124" s="1"/>
      <c r="G124" s="1"/>
      <c r="H124" s="3"/>
      <c r="I124" s="2"/>
      <c r="J124" s="2"/>
      <c r="K124" s="2"/>
      <c r="L124" s="2"/>
      <c r="M124" s="2"/>
      <c r="N124" s="2"/>
      <c r="O124" s="2"/>
      <c r="P124"/>
      <c r="Q124"/>
      <c r="R124"/>
      <c r="S124"/>
      <c r="T124"/>
      <c r="U124"/>
      <c r="V124"/>
      <c r="X124" s="34"/>
    </row>
    <row r="125" spans="1:24" s="5" customFormat="1" ht="21.75" customHeight="1">
      <c r="A125"/>
      <c r="B125"/>
      <c r="C125"/>
      <c r="D125" s="1"/>
      <c r="E125" s="1"/>
      <c r="F125" s="1"/>
      <c r="G125" s="1"/>
      <c r="H125" s="3"/>
      <c r="I125" s="2"/>
      <c r="J125" s="2"/>
      <c r="K125" s="2"/>
      <c r="L125" s="2"/>
      <c r="M125" s="2"/>
      <c r="N125" s="2"/>
      <c r="O125" s="2"/>
      <c r="P125"/>
      <c r="Q125"/>
      <c r="R125"/>
      <c r="S125"/>
      <c r="T125"/>
      <c r="U125"/>
      <c r="V125"/>
      <c r="X125" s="34"/>
    </row>
    <row r="126" spans="1:24" s="5" customFormat="1" ht="21.75" customHeight="1">
      <c r="A126"/>
      <c r="B126"/>
      <c r="C126"/>
      <c r="D126" s="1"/>
      <c r="E126" s="1"/>
      <c r="F126" s="1"/>
      <c r="G126" s="1"/>
      <c r="H126" s="3"/>
      <c r="I126" s="2"/>
      <c r="J126" s="2"/>
      <c r="K126" s="2"/>
      <c r="L126" s="2"/>
      <c r="M126" s="2"/>
      <c r="N126" s="2"/>
      <c r="O126" s="2"/>
      <c r="P126"/>
      <c r="Q126"/>
      <c r="R126"/>
      <c r="S126"/>
      <c r="T126"/>
      <c r="U126"/>
      <c r="V126"/>
      <c r="X126" s="34"/>
    </row>
    <row r="127" spans="1:24" s="5" customFormat="1" ht="21.75" customHeight="1">
      <c r="A127"/>
      <c r="B127"/>
      <c r="C127"/>
      <c r="D127" s="1"/>
      <c r="E127" s="1"/>
      <c r="F127" s="1"/>
      <c r="G127" s="1"/>
      <c r="H127" s="3"/>
      <c r="I127" s="2"/>
      <c r="J127" s="2"/>
      <c r="K127" s="2"/>
      <c r="L127" s="2"/>
      <c r="M127" s="2"/>
      <c r="N127" s="2"/>
      <c r="O127" s="2"/>
      <c r="P127"/>
      <c r="Q127"/>
      <c r="R127"/>
      <c r="S127"/>
      <c r="T127"/>
      <c r="U127"/>
      <c r="V127"/>
      <c r="X127" s="34"/>
    </row>
    <row r="128" spans="1:26" s="5" customFormat="1" ht="21.75" customHeight="1">
      <c r="A128"/>
      <c r="B128"/>
      <c r="C128"/>
      <c r="D128" s="1"/>
      <c r="E128" s="1"/>
      <c r="F128" s="1"/>
      <c r="G128" s="1"/>
      <c r="H128" s="3"/>
      <c r="I128" s="2"/>
      <c r="J128" s="2"/>
      <c r="K128" s="2"/>
      <c r="L128" s="2"/>
      <c r="M128" s="2"/>
      <c r="N128" s="2"/>
      <c r="O128" s="2"/>
      <c r="P128"/>
      <c r="Q128"/>
      <c r="R128"/>
      <c r="S128"/>
      <c r="T128"/>
      <c r="U128"/>
      <c r="V128"/>
      <c r="X128" s="34"/>
      <c r="Z128" s="34"/>
    </row>
    <row r="129" spans="1:26" s="5" customFormat="1" ht="21.75" customHeight="1">
      <c r="A129"/>
      <c r="B129"/>
      <c r="C129"/>
      <c r="D129" s="1"/>
      <c r="E129" s="1"/>
      <c r="F129" s="1"/>
      <c r="G129" s="1"/>
      <c r="H129" s="3"/>
      <c r="I129" s="2"/>
      <c r="J129" s="2"/>
      <c r="K129" s="2"/>
      <c r="L129" s="2"/>
      <c r="M129" s="2"/>
      <c r="N129" s="2"/>
      <c r="O129" s="2"/>
      <c r="P129"/>
      <c r="Q129"/>
      <c r="R129"/>
      <c r="S129"/>
      <c r="T129"/>
      <c r="U129"/>
      <c r="V129"/>
      <c r="X129" s="34"/>
      <c r="Z129" s="34"/>
    </row>
    <row r="130" spans="1:26" s="5" customFormat="1" ht="21.75" customHeight="1">
      <c r="A130"/>
      <c r="B130"/>
      <c r="C130"/>
      <c r="D130" s="1"/>
      <c r="E130" s="1"/>
      <c r="F130" s="1"/>
      <c r="G130" s="1"/>
      <c r="H130" s="3"/>
      <c r="I130" s="2"/>
      <c r="J130" s="2"/>
      <c r="K130" s="2"/>
      <c r="L130" s="2"/>
      <c r="M130" s="2"/>
      <c r="N130" s="2"/>
      <c r="O130" s="2"/>
      <c r="P130"/>
      <c r="Q130"/>
      <c r="R130"/>
      <c r="S130"/>
      <c r="T130"/>
      <c r="U130"/>
      <c r="V130"/>
      <c r="X130" s="34"/>
      <c r="Z130" s="34"/>
    </row>
    <row r="131" spans="1:24" s="5" customFormat="1" ht="21.75" customHeight="1">
      <c r="A131"/>
      <c r="B131"/>
      <c r="C131"/>
      <c r="D131" s="1"/>
      <c r="E131" s="1"/>
      <c r="F131" s="1"/>
      <c r="G131" s="1"/>
      <c r="H131" s="3"/>
      <c r="I131" s="2"/>
      <c r="J131" s="2"/>
      <c r="K131" s="2"/>
      <c r="L131" s="2"/>
      <c r="M131" s="2"/>
      <c r="N131" s="2"/>
      <c r="O131" s="2"/>
      <c r="P131"/>
      <c r="Q131"/>
      <c r="R131"/>
      <c r="S131"/>
      <c r="T131"/>
      <c r="U131"/>
      <c r="V131"/>
      <c r="X131" s="34"/>
    </row>
    <row r="132" spans="1:24" s="5" customFormat="1" ht="21.75" customHeight="1">
      <c r="A132"/>
      <c r="B132"/>
      <c r="C132"/>
      <c r="D132" s="1"/>
      <c r="E132" s="1"/>
      <c r="F132" s="1"/>
      <c r="G132" s="1"/>
      <c r="H132" s="3"/>
      <c r="I132" s="2"/>
      <c r="J132" s="2"/>
      <c r="K132" s="2"/>
      <c r="L132" s="2"/>
      <c r="M132" s="2"/>
      <c r="N132" s="2"/>
      <c r="O132" s="2"/>
      <c r="P132"/>
      <c r="Q132"/>
      <c r="R132"/>
      <c r="S132"/>
      <c r="T132"/>
      <c r="U132"/>
      <c r="V132"/>
      <c r="X132" s="34"/>
    </row>
    <row r="133" spans="1:24" s="5" customFormat="1" ht="21.75" customHeight="1">
      <c r="A133"/>
      <c r="B133"/>
      <c r="C133"/>
      <c r="D133" s="1"/>
      <c r="E133" s="1"/>
      <c r="F133" s="1"/>
      <c r="G133" s="1"/>
      <c r="H133" s="3"/>
      <c r="I133" s="2"/>
      <c r="J133" s="2"/>
      <c r="K133" s="2"/>
      <c r="L133" s="2"/>
      <c r="M133" s="2"/>
      <c r="N133" s="2"/>
      <c r="O133" s="2"/>
      <c r="P133"/>
      <c r="Q133"/>
      <c r="R133"/>
      <c r="S133"/>
      <c r="T133"/>
      <c r="U133"/>
      <c r="V133"/>
      <c r="X133" s="34"/>
    </row>
    <row r="134" spans="1:24" s="5" customFormat="1" ht="21.75" customHeight="1">
      <c r="A134"/>
      <c r="B134"/>
      <c r="C134"/>
      <c r="D134" s="1"/>
      <c r="E134" s="1"/>
      <c r="F134" s="1"/>
      <c r="G134" s="1"/>
      <c r="H134" s="3"/>
      <c r="I134" s="2"/>
      <c r="J134" s="2"/>
      <c r="K134" s="2"/>
      <c r="L134" s="2"/>
      <c r="M134" s="2"/>
      <c r="N134" s="2"/>
      <c r="O134" s="2"/>
      <c r="P134"/>
      <c r="Q134"/>
      <c r="R134"/>
      <c r="S134"/>
      <c r="T134"/>
      <c r="U134"/>
      <c r="V134"/>
      <c r="X134" s="34"/>
    </row>
    <row r="135" spans="1:24" s="5" customFormat="1" ht="21.75" customHeight="1">
      <c r="A135"/>
      <c r="B135"/>
      <c r="C135"/>
      <c r="D135" s="1"/>
      <c r="E135" s="1"/>
      <c r="F135" s="1"/>
      <c r="G135" s="1"/>
      <c r="H135" s="3"/>
      <c r="I135" s="2"/>
      <c r="J135" s="2"/>
      <c r="K135" s="2"/>
      <c r="L135" s="2"/>
      <c r="M135" s="2"/>
      <c r="N135" s="2"/>
      <c r="O135" s="2"/>
      <c r="P135"/>
      <c r="Q135"/>
      <c r="R135"/>
      <c r="S135"/>
      <c r="T135"/>
      <c r="U135"/>
      <c r="V135"/>
      <c r="X135" s="34"/>
    </row>
    <row r="136" spans="1:24" s="5" customFormat="1" ht="21.75" customHeight="1">
      <c r="A136"/>
      <c r="B136"/>
      <c r="C136"/>
      <c r="D136" s="1"/>
      <c r="E136" s="1"/>
      <c r="F136" s="1"/>
      <c r="G136" s="1"/>
      <c r="H136" s="3"/>
      <c r="I136" s="2"/>
      <c r="J136" s="2"/>
      <c r="K136" s="2"/>
      <c r="L136" s="2"/>
      <c r="M136" s="2"/>
      <c r="N136" s="2"/>
      <c r="O136" s="2"/>
      <c r="P136"/>
      <c r="Q136"/>
      <c r="R136"/>
      <c r="S136"/>
      <c r="T136"/>
      <c r="U136"/>
      <c r="V136"/>
      <c r="X136" s="34"/>
    </row>
    <row r="137" spans="1:24" s="5" customFormat="1" ht="21.75" customHeight="1">
      <c r="A137"/>
      <c r="B137"/>
      <c r="C137"/>
      <c r="D137" s="1"/>
      <c r="E137" s="1"/>
      <c r="F137" s="1"/>
      <c r="G137" s="1"/>
      <c r="H137" s="3"/>
      <c r="I137" s="2"/>
      <c r="J137" s="2"/>
      <c r="K137" s="2"/>
      <c r="L137" s="2"/>
      <c r="M137" s="2"/>
      <c r="N137" s="2"/>
      <c r="O137" s="2"/>
      <c r="P137"/>
      <c r="Q137"/>
      <c r="R137"/>
      <c r="S137"/>
      <c r="T137"/>
      <c r="U137"/>
      <c r="V137"/>
      <c r="X137" s="34"/>
    </row>
    <row r="138" spans="1:29" s="5" customFormat="1" ht="21.75" customHeight="1">
      <c r="A138"/>
      <c r="B138"/>
      <c r="C138"/>
      <c r="D138" s="1"/>
      <c r="E138" s="1"/>
      <c r="F138" s="1"/>
      <c r="G138" s="1"/>
      <c r="H138" s="3"/>
      <c r="I138" s="2"/>
      <c r="J138" s="2"/>
      <c r="K138" s="2"/>
      <c r="L138" s="2"/>
      <c r="M138" s="2"/>
      <c r="N138" s="2"/>
      <c r="O138" s="2"/>
      <c r="P138"/>
      <c r="Q138"/>
      <c r="R138"/>
      <c r="S138"/>
      <c r="T138"/>
      <c r="U138"/>
      <c r="V138"/>
      <c r="X138" s="34"/>
      <c r="AA138" s="127"/>
      <c r="AB138" s="128"/>
      <c r="AC138" s="128"/>
    </row>
    <row r="139" spans="1:24" s="5" customFormat="1" ht="21.75" customHeight="1">
      <c r="A139"/>
      <c r="B139"/>
      <c r="C139"/>
      <c r="D139" s="1"/>
      <c r="E139" s="1"/>
      <c r="F139" s="1"/>
      <c r="G139" s="1"/>
      <c r="H139" s="3"/>
      <c r="I139" s="2"/>
      <c r="J139" s="2"/>
      <c r="K139" s="2"/>
      <c r="L139" s="2"/>
      <c r="M139" s="2"/>
      <c r="N139" s="2"/>
      <c r="O139" s="2"/>
      <c r="P139"/>
      <c r="Q139"/>
      <c r="R139"/>
      <c r="S139"/>
      <c r="T139"/>
      <c r="U139"/>
      <c r="V139"/>
      <c r="X139" s="34"/>
    </row>
    <row r="140" spans="1:24" s="5" customFormat="1" ht="21.75" customHeight="1">
      <c r="A140"/>
      <c r="B140"/>
      <c r="C140"/>
      <c r="D140" s="1"/>
      <c r="E140" s="1"/>
      <c r="F140" s="1"/>
      <c r="G140" s="1"/>
      <c r="H140" s="3"/>
      <c r="I140" s="2"/>
      <c r="J140" s="2"/>
      <c r="K140" s="2"/>
      <c r="L140" s="2"/>
      <c r="M140" s="2"/>
      <c r="N140" s="2"/>
      <c r="O140" s="2"/>
      <c r="P140"/>
      <c r="Q140"/>
      <c r="R140"/>
      <c r="S140"/>
      <c r="T140"/>
      <c r="U140"/>
      <c r="V140"/>
      <c r="X140" s="34"/>
    </row>
    <row r="141" spans="1:24" s="5" customFormat="1" ht="21.75" customHeight="1">
      <c r="A141"/>
      <c r="B141"/>
      <c r="C141"/>
      <c r="D141" s="1"/>
      <c r="E141" s="1"/>
      <c r="F141" s="1"/>
      <c r="G141" s="1"/>
      <c r="H141" s="3"/>
      <c r="I141" s="2"/>
      <c r="J141" s="2"/>
      <c r="K141" s="2"/>
      <c r="L141" s="2"/>
      <c r="M141" s="2"/>
      <c r="N141" s="2"/>
      <c r="O141" s="2"/>
      <c r="P141"/>
      <c r="Q141"/>
      <c r="R141"/>
      <c r="S141"/>
      <c r="T141"/>
      <c r="U141"/>
      <c r="V141"/>
      <c r="X141" s="34"/>
    </row>
    <row r="142" spans="1:24" s="5" customFormat="1" ht="21.75" customHeight="1">
      <c r="A142"/>
      <c r="B142"/>
      <c r="C142"/>
      <c r="D142" s="1"/>
      <c r="E142" s="1"/>
      <c r="F142" s="1"/>
      <c r="G142" s="1"/>
      <c r="H142" s="3"/>
      <c r="I142" s="2"/>
      <c r="J142" s="2"/>
      <c r="K142" s="2"/>
      <c r="L142" s="2"/>
      <c r="M142" s="2"/>
      <c r="N142" s="2"/>
      <c r="O142" s="2"/>
      <c r="P142"/>
      <c r="Q142"/>
      <c r="R142"/>
      <c r="S142"/>
      <c r="T142"/>
      <c r="U142"/>
      <c r="V142"/>
      <c r="X142" s="34"/>
    </row>
    <row r="143" spans="1:24" s="5" customFormat="1" ht="21.75" customHeight="1">
      <c r="A143"/>
      <c r="B143"/>
      <c r="C143"/>
      <c r="D143" s="1"/>
      <c r="E143" s="1"/>
      <c r="F143" s="1"/>
      <c r="G143" s="1"/>
      <c r="H143" s="3"/>
      <c r="I143" s="2"/>
      <c r="J143" s="2"/>
      <c r="K143" s="2"/>
      <c r="L143" s="2"/>
      <c r="M143" s="2"/>
      <c r="N143" s="2"/>
      <c r="O143" s="2"/>
      <c r="P143"/>
      <c r="Q143"/>
      <c r="R143"/>
      <c r="S143"/>
      <c r="T143"/>
      <c r="U143"/>
      <c r="V143"/>
      <c r="X143" s="34"/>
    </row>
    <row r="144" spans="1:24" s="5" customFormat="1" ht="21.75" customHeight="1">
      <c r="A144"/>
      <c r="B144"/>
      <c r="C144"/>
      <c r="D144" s="1"/>
      <c r="E144" s="1"/>
      <c r="F144" s="1"/>
      <c r="G144" s="1"/>
      <c r="H144" s="3"/>
      <c r="I144" s="2"/>
      <c r="J144" s="2"/>
      <c r="K144" s="2"/>
      <c r="L144" s="2"/>
      <c r="M144" s="2"/>
      <c r="N144" s="2"/>
      <c r="O144" s="2"/>
      <c r="P144"/>
      <c r="Q144"/>
      <c r="R144"/>
      <c r="S144"/>
      <c r="T144"/>
      <c r="U144"/>
      <c r="V144"/>
      <c r="X144" s="34"/>
    </row>
    <row r="145" spans="1:24" s="5" customFormat="1" ht="21.75" customHeight="1">
      <c r="A145"/>
      <c r="B145"/>
      <c r="C145"/>
      <c r="D145" s="1"/>
      <c r="E145" s="1"/>
      <c r="F145" s="1"/>
      <c r="G145" s="1"/>
      <c r="H145" s="3"/>
      <c r="I145" s="2"/>
      <c r="J145" s="2"/>
      <c r="K145" s="2"/>
      <c r="L145" s="2"/>
      <c r="M145" s="2"/>
      <c r="N145" s="2"/>
      <c r="O145" s="2"/>
      <c r="P145"/>
      <c r="Q145"/>
      <c r="R145"/>
      <c r="S145"/>
      <c r="T145"/>
      <c r="U145"/>
      <c r="V145"/>
      <c r="X145" s="34"/>
    </row>
    <row r="146" spans="1:24" s="5" customFormat="1" ht="21.75" customHeight="1">
      <c r="A146"/>
      <c r="B146"/>
      <c r="C146"/>
      <c r="D146" s="1"/>
      <c r="E146" s="1"/>
      <c r="F146" s="1"/>
      <c r="G146" s="1"/>
      <c r="H146" s="3"/>
      <c r="I146" s="2"/>
      <c r="J146" s="2"/>
      <c r="K146" s="2"/>
      <c r="L146" s="2"/>
      <c r="M146" s="2"/>
      <c r="N146" s="2"/>
      <c r="O146" s="2"/>
      <c r="P146"/>
      <c r="Q146"/>
      <c r="R146"/>
      <c r="S146"/>
      <c r="T146"/>
      <c r="U146"/>
      <c r="V146"/>
      <c r="X146" s="34"/>
    </row>
    <row r="147" spans="1:24" s="5" customFormat="1" ht="21.75" customHeight="1">
      <c r="A147"/>
      <c r="B147"/>
      <c r="C147"/>
      <c r="D147" s="1"/>
      <c r="E147" s="1"/>
      <c r="F147" s="1"/>
      <c r="G147" s="1"/>
      <c r="H147" s="3"/>
      <c r="I147" s="2"/>
      <c r="J147" s="2"/>
      <c r="K147" s="2"/>
      <c r="L147" s="2"/>
      <c r="M147" s="2"/>
      <c r="N147" s="2"/>
      <c r="O147" s="2"/>
      <c r="P147"/>
      <c r="Q147"/>
      <c r="R147"/>
      <c r="S147"/>
      <c r="T147"/>
      <c r="U147"/>
      <c r="V147"/>
      <c r="X147" s="34"/>
    </row>
    <row r="148" spans="1:24" s="5" customFormat="1" ht="21.75" customHeight="1">
      <c r="A148"/>
      <c r="B148"/>
      <c r="C148"/>
      <c r="D148" s="1"/>
      <c r="E148" s="1"/>
      <c r="F148" s="1"/>
      <c r="G148" s="1"/>
      <c r="H148" s="3"/>
      <c r="I148" s="2"/>
      <c r="J148" s="2"/>
      <c r="K148" s="2"/>
      <c r="L148" s="2"/>
      <c r="M148" s="2"/>
      <c r="N148" s="2"/>
      <c r="O148" s="2"/>
      <c r="P148"/>
      <c r="Q148"/>
      <c r="R148"/>
      <c r="S148"/>
      <c r="T148"/>
      <c r="U148"/>
      <c r="V148"/>
      <c r="X148" s="34"/>
    </row>
    <row r="149" spans="1:24" s="5" customFormat="1" ht="21.75" customHeight="1">
      <c r="A149"/>
      <c r="B149"/>
      <c r="C149"/>
      <c r="D149" s="1"/>
      <c r="E149" s="1"/>
      <c r="F149" s="1"/>
      <c r="G149" s="1"/>
      <c r="H149" s="3"/>
      <c r="I149" s="2"/>
      <c r="J149" s="2"/>
      <c r="K149" s="2"/>
      <c r="L149" s="2"/>
      <c r="M149" s="2"/>
      <c r="N149" s="2"/>
      <c r="O149" s="2"/>
      <c r="P149"/>
      <c r="Q149"/>
      <c r="R149"/>
      <c r="S149"/>
      <c r="T149"/>
      <c r="U149"/>
      <c r="V149"/>
      <c r="X149" s="34"/>
    </row>
    <row r="150" spans="1:24" s="5" customFormat="1" ht="21.75" customHeight="1">
      <c r="A150"/>
      <c r="B150"/>
      <c r="C150"/>
      <c r="D150" s="1"/>
      <c r="E150" s="1"/>
      <c r="F150" s="1"/>
      <c r="G150" s="1"/>
      <c r="H150" s="3"/>
      <c r="I150" s="2"/>
      <c r="J150" s="2"/>
      <c r="K150" s="2"/>
      <c r="L150" s="2"/>
      <c r="M150" s="2"/>
      <c r="N150" s="2"/>
      <c r="O150" s="2"/>
      <c r="P150"/>
      <c r="Q150"/>
      <c r="R150"/>
      <c r="S150"/>
      <c r="T150"/>
      <c r="U150"/>
      <c r="V150"/>
      <c r="X150" s="34"/>
    </row>
    <row r="151" spans="1:24" s="5" customFormat="1" ht="21.75" customHeight="1">
      <c r="A151"/>
      <c r="B151"/>
      <c r="C151"/>
      <c r="D151" s="1"/>
      <c r="E151" s="1"/>
      <c r="F151" s="1"/>
      <c r="G151" s="1"/>
      <c r="H151" s="3"/>
      <c r="I151" s="2"/>
      <c r="J151" s="2"/>
      <c r="K151" s="2"/>
      <c r="L151" s="2"/>
      <c r="M151" s="2"/>
      <c r="N151" s="2"/>
      <c r="O151" s="2"/>
      <c r="P151"/>
      <c r="Q151"/>
      <c r="R151"/>
      <c r="S151"/>
      <c r="T151"/>
      <c r="U151"/>
      <c r="V151"/>
      <c r="X151" s="34"/>
    </row>
    <row r="152" spans="1:24" s="5" customFormat="1" ht="21.75" customHeight="1">
      <c r="A152"/>
      <c r="B152"/>
      <c r="C152"/>
      <c r="D152" s="1"/>
      <c r="E152" s="1"/>
      <c r="F152" s="1"/>
      <c r="G152" s="1"/>
      <c r="H152" s="3"/>
      <c r="I152" s="2"/>
      <c r="J152" s="2"/>
      <c r="K152" s="2"/>
      <c r="L152" s="2"/>
      <c r="M152" s="2"/>
      <c r="N152" s="2"/>
      <c r="O152" s="2"/>
      <c r="P152"/>
      <c r="Q152"/>
      <c r="R152"/>
      <c r="S152"/>
      <c r="T152"/>
      <c r="U152"/>
      <c r="V152"/>
      <c r="X152" s="34"/>
    </row>
    <row r="153" spans="1:24" s="5" customFormat="1" ht="21.75" customHeight="1">
      <c r="A153"/>
      <c r="B153"/>
      <c r="C153"/>
      <c r="D153" s="1"/>
      <c r="E153" s="1"/>
      <c r="F153" s="1"/>
      <c r="G153" s="1"/>
      <c r="H153" s="3"/>
      <c r="I153" s="2"/>
      <c r="J153" s="2"/>
      <c r="K153" s="2"/>
      <c r="L153" s="2"/>
      <c r="M153" s="2"/>
      <c r="N153" s="2"/>
      <c r="O153" s="2"/>
      <c r="P153"/>
      <c r="Q153"/>
      <c r="R153"/>
      <c r="S153"/>
      <c r="T153"/>
      <c r="U153"/>
      <c r="V153"/>
      <c r="X153" s="34"/>
    </row>
    <row r="154" spans="1:24" s="5" customFormat="1" ht="21.75" customHeight="1">
      <c r="A154"/>
      <c r="B154"/>
      <c r="C154"/>
      <c r="D154" s="1"/>
      <c r="E154" s="1"/>
      <c r="F154" s="1"/>
      <c r="G154" s="1"/>
      <c r="H154" s="3"/>
      <c r="I154" s="2"/>
      <c r="J154" s="2"/>
      <c r="K154" s="2"/>
      <c r="L154" s="2"/>
      <c r="M154" s="2"/>
      <c r="N154" s="2"/>
      <c r="O154" s="2"/>
      <c r="P154"/>
      <c r="Q154"/>
      <c r="R154"/>
      <c r="S154"/>
      <c r="T154"/>
      <c r="U154"/>
      <c r="V154"/>
      <c r="X154" s="34"/>
    </row>
    <row r="155" spans="1:24" s="5" customFormat="1" ht="21.75" customHeight="1">
      <c r="A155"/>
      <c r="B155"/>
      <c r="C155"/>
      <c r="D155" s="1"/>
      <c r="E155" s="1"/>
      <c r="F155" s="1"/>
      <c r="G155" s="1"/>
      <c r="H155" s="3"/>
      <c r="I155" s="2"/>
      <c r="J155" s="2"/>
      <c r="K155" s="2"/>
      <c r="L155" s="2"/>
      <c r="M155" s="2"/>
      <c r="N155" s="2"/>
      <c r="O155" s="2"/>
      <c r="P155"/>
      <c r="Q155"/>
      <c r="R155"/>
      <c r="S155"/>
      <c r="T155"/>
      <c r="U155"/>
      <c r="V155"/>
      <c r="X155" s="34"/>
    </row>
    <row r="156" spans="1:24" s="5" customFormat="1" ht="21.75" customHeight="1">
      <c r="A156"/>
      <c r="B156"/>
      <c r="C156"/>
      <c r="D156" s="1"/>
      <c r="E156" s="1"/>
      <c r="F156" s="1"/>
      <c r="G156" s="1"/>
      <c r="H156" s="3"/>
      <c r="I156" s="2"/>
      <c r="J156" s="2"/>
      <c r="K156" s="2"/>
      <c r="L156" s="2"/>
      <c r="M156" s="2"/>
      <c r="N156" s="2"/>
      <c r="O156" s="2"/>
      <c r="P156"/>
      <c r="Q156"/>
      <c r="R156"/>
      <c r="S156"/>
      <c r="T156"/>
      <c r="U156"/>
      <c r="V156"/>
      <c r="X156" s="34"/>
    </row>
    <row r="157" spans="1:24" s="5" customFormat="1" ht="21.75" customHeight="1">
      <c r="A157"/>
      <c r="B157"/>
      <c r="C157"/>
      <c r="D157" s="1"/>
      <c r="E157" s="1"/>
      <c r="F157" s="1"/>
      <c r="G157" s="1"/>
      <c r="H157" s="3"/>
      <c r="I157" s="2"/>
      <c r="J157" s="2"/>
      <c r="K157" s="2"/>
      <c r="L157" s="2"/>
      <c r="M157" s="2"/>
      <c r="N157" s="2"/>
      <c r="O157" s="2"/>
      <c r="P157"/>
      <c r="Q157"/>
      <c r="R157"/>
      <c r="S157"/>
      <c r="T157"/>
      <c r="U157"/>
      <c r="V157"/>
      <c r="X157" s="34"/>
    </row>
    <row r="158" spans="1:24" s="5" customFormat="1" ht="21.75" customHeight="1">
      <c r="A158"/>
      <c r="B158"/>
      <c r="C158"/>
      <c r="D158" s="1"/>
      <c r="E158" s="1"/>
      <c r="F158" s="1"/>
      <c r="G158" s="1"/>
      <c r="H158" s="3"/>
      <c r="I158" s="2"/>
      <c r="J158" s="2"/>
      <c r="K158" s="2"/>
      <c r="L158" s="2"/>
      <c r="M158" s="2"/>
      <c r="N158" s="2"/>
      <c r="O158" s="2"/>
      <c r="P158"/>
      <c r="Q158"/>
      <c r="R158"/>
      <c r="S158"/>
      <c r="T158"/>
      <c r="U158"/>
      <c r="V158"/>
      <c r="X158" s="34"/>
    </row>
    <row r="159" spans="1:24" s="5" customFormat="1" ht="21.75" customHeight="1">
      <c r="A159"/>
      <c r="B159"/>
      <c r="C159"/>
      <c r="D159" s="1"/>
      <c r="E159" s="1"/>
      <c r="F159" s="1"/>
      <c r="G159" s="1"/>
      <c r="H159" s="3"/>
      <c r="I159" s="2"/>
      <c r="J159" s="2"/>
      <c r="K159" s="2"/>
      <c r="L159" s="2"/>
      <c r="M159" s="2"/>
      <c r="N159" s="2"/>
      <c r="O159" s="2"/>
      <c r="P159"/>
      <c r="Q159"/>
      <c r="R159"/>
      <c r="S159"/>
      <c r="T159"/>
      <c r="U159"/>
      <c r="V159"/>
      <c r="X159" s="34"/>
    </row>
    <row r="160" spans="1:24" s="5" customFormat="1" ht="21.75" customHeight="1">
      <c r="A160"/>
      <c r="B160"/>
      <c r="C160"/>
      <c r="D160" s="1"/>
      <c r="E160" s="1"/>
      <c r="F160" s="1"/>
      <c r="G160" s="1"/>
      <c r="H160" s="3"/>
      <c r="I160" s="2"/>
      <c r="J160" s="2"/>
      <c r="K160" s="2"/>
      <c r="L160" s="2"/>
      <c r="M160" s="2"/>
      <c r="N160" s="2"/>
      <c r="O160" s="2"/>
      <c r="P160"/>
      <c r="Q160"/>
      <c r="R160"/>
      <c r="S160"/>
      <c r="T160"/>
      <c r="U160"/>
      <c r="V160"/>
      <c r="X160" s="34"/>
    </row>
    <row r="161" spans="1:24" s="5" customFormat="1" ht="21.75" customHeight="1">
      <c r="A161"/>
      <c r="B161"/>
      <c r="C161"/>
      <c r="D161" s="1"/>
      <c r="E161" s="1"/>
      <c r="F161" s="1"/>
      <c r="G161" s="1"/>
      <c r="H161" s="3"/>
      <c r="I161" s="2"/>
      <c r="J161" s="2"/>
      <c r="K161" s="2"/>
      <c r="L161" s="2"/>
      <c r="M161" s="2"/>
      <c r="N161" s="2"/>
      <c r="O161" s="2"/>
      <c r="P161"/>
      <c r="Q161"/>
      <c r="R161"/>
      <c r="S161"/>
      <c r="T161"/>
      <c r="U161"/>
      <c r="V161"/>
      <c r="X161" s="34"/>
    </row>
    <row r="162" spans="1:24" s="5" customFormat="1" ht="21.75" customHeight="1">
      <c r="A162"/>
      <c r="B162"/>
      <c r="C162"/>
      <c r="D162" s="1"/>
      <c r="E162" s="1"/>
      <c r="F162" s="1"/>
      <c r="G162" s="1"/>
      <c r="H162" s="3"/>
      <c r="I162" s="2"/>
      <c r="J162" s="2"/>
      <c r="K162" s="2"/>
      <c r="L162" s="2"/>
      <c r="M162" s="2"/>
      <c r="N162" s="2"/>
      <c r="O162" s="2"/>
      <c r="P162"/>
      <c r="Q162"/>
      <c r="R162"/>
      <c r="S162"/>
      <c r="T162"/>
      <c r="U162"/>
      <c r="V162"/>
      <c r="X162" s="34"/>
    </row>
    <row r="163" spans="1:24" s="5" customFormat="1" ht="21.75" customHeight="1">
      <c r="A163"/>
      <c r="B163"/>
      <c r="C163"/>
      <c r="D163" s="1"/>
      <c r="E163" s="1"/>
      <c r="F163" s="1"/>
      <c r="G163" s="1"/>
      <c r="H163" s="3"/>
      <c r="I163" s="2"/>
      <c r="J163" s="2"/>
      <c r="K163" s="2"/>
      <c r="L163" s="2"/>
      <c r="M163" s="2"/>
      <c r="N163" s="2"/>
      <c r="O163" s="2"/>
      <c r="P163"/>
      <c r="Q163"/>
      <c r="R163"/>
      <c r="S163"/>
      <c r="T163"/>
      <c r="U163"/>
      <c r="V163"/>
      <c r="X163" s="34"/>
    </row>
    <row r="164" spans="1:24" s="5" customFormat="1" ht="21.75" customHeight="1">
      <c r="A164"/>
      <c r="B164"/>
      <c r="C164"/>
      <c r="D164" s="1"/>
      <c r="E164" s="1"/>
      <c r="F164" s="1"/>
      <c r="G164" s="1"/>
      <c r="H164" s="3"/>
      <c r="I164" s="2"/>
      <c r="J164" s="2"/>
      <c r="K164" s="2"/>
      <c r="L164" s="2"/>
      <c r="M164" s="2"/>
      <c r="N164" s="2"/>
      <c r="O164" s="2"/>
      <c r="P164"/>
      <c r="Q164"/>
      <c r="R164"/>
      <c r="S164"/>
      <c r="T164"/>
      <c r="U164"/>
      <c r="V164"/>
      <c r="X164" s="34"/>
    </row>
    <row r="165" spans="1:24" s="5" customFormat="1" ht="21.75" customHeight="1">
      <c r="A165"/>
      <c r="B165"/>
      <c r="C165"/>
      <c r="D165" s="1"/>
      <c r="E165" s="1"/>
      <c r="F165" s="1"/>
      <c r="G165" s="1"/>
      <c r="H165" s="3"/>
      <c r="I165" s="2"/>
      <c r="J165" s="2"/>
      <c r="K165" s="2"/>
      <c r="L165" s="2"/>
      <c r="M165" s="2"/>
      <c r="N165" s="2"/>
      <c r="O165" s="2"/>
      <c r="P165"/>
      <c r="Q165"/>
      <c r="R165"/>
      <c r="S165"/>
      <c r="T165"/>
      <c r="U165"/>
      <c r="V165"/>
      <c r="X165" s="34"/>
    </row>
    <row r="166" spans="1:24" s="5" customFormat="1" ht="21.75" customHeight="1">
      <c r="A166"/>
      <c r="B166"/>
      <c r="C166"/>
      <c r="D166" s="1"/>
      <c r="E166" s="1"/>
      <c r="F166" s="1"/>
      <c r="G166" s="1"/>
      <c r="H166" s="3"/>
      <c r="I166" s="2"/>
      <c r="J166" s="2"/>
      <c r="K166" s="2"/>
      <c r="L166" s="2"/>
      <c r="M166" s="2"/>
      <c r="N166" s="2"/>
      <c r="O166" s="2"/>
      <c r="P166"/>
      <c r="Q166"/>
      <c r="R166"/>
      <c r="S166"/>
      <c r="T166"/>
      <c r="U166"/>
      <c r="V166"/>
      <c r="X166" s="34"/>
    </row>
    <row r="167" spans="1:24" s="5" customFormat="1" ht="21.75" customHeight="1">
      <c r="A167"/>
      <c r="B167"/>
      <c r="C167"/>
      <c r="D167" s="1"/>
      <c r="E167" s="1"/>
      <c r="F167" s="1"/>
      <c r="G167" s="1"/>
      <c r="H167" s="3"/>
      <c r="I167" s="2"/>
      <c r="J167" s="2"/>
      <c r="K167" s="2"/>
      <c r="L167" s="2"/>
      <c r="M167" s="2"/>
      <c r="N167" s="2"/>
      <c r="O167" s="2"/>
      <c r="P167"/>
      <c r="Q167"/>
      <c r="R167"/>
      <c r="S167"/>
      <c r="T167"/>
      <c r="U167"/>
      <c r="V167"/>
      <c r="X167" s="34"/>
    </row>
    <row r="168" spans="1:24" s="5" customFormat="1" ht="21.75" customHeight="1">
      <c r="A168"/>
      <c r="B168"/>
      <c r="C168"/>
      <c r="D168" s="1"/>
      <c r="E168" s="1"/>
      <c r="F168" s="1"/>
      <c r="G168" s="1"/>
      <c r="H168" s="3"/>
      <c r="I168" s="2"/>
      <c r="J168" s="2"/>
      <c r="K168" s="2"/>
      <c r="L168" s="2"/>
      <c r="M168" s="2"/>
      <c r="N168" s="2"/>
      <c r="O168" s="2"/>
      <c r="P168"/>
      <c r="Q168"/>
      <c r="R168"/>
      <c r="S168"/>
      <c r="T168"/>
      <c r="U168"/>
      <c r="V168"/>
      <c r="X168" s="34"/>
    </row>
    <row r="169" spans="1:24" s="5" customFormat="1" ht="21.75" customHeight="1">
      <c r="A169"/>
      <c r="B169"/>
      <c r="C169"/>
      <c r="D169" s="1"/>
      <c r="E169" s="1"/>
      <c r="F169" s="1"/>
      <c r="G169" s="1"/>
      <c r="H169" s="3"/>
      <c r="I169" s="2"/>
      <c r="J169" s="2"/>
      <c r="K169" s="2"/>
      <c r="L169" s="2"/>
      <c r="M169" s="2"/>
      <c r="N169" s="2"/>
      <c r="O169" s="2"/>
      <c r="P169"/>
      <c r="Q169"/>
      <c r="R169"/>
      <c r="S169"/>
      <c r="T169"/>
      <c r="U169"/>
      <c r="V169"/>
      <c r="X169" s="34"/>
    </row>
    <row r="170" spans="1:24" s="5" customFormat="1" ht="21.75" customHeight="1">
      <c r="A170"/>
      <c r="B170"/>
      <c r="C170"/>
      <c r="D170" s="1"/>
      <c r="E170" s="1"/>
      <c r="F170" s="1"/>
      <c r="G170" s="1"/>
      <c r="H170" s="3"/>
      <c r="I170" s="2"/>
      <c r="J170" s="2"/>
      <c r="K170" s="2"/>
      <c r="L170" s="2"/>
      <c r="M170" s="2"/>
      <c r="N170" s="2"/>
      <c r="O170" s="2"/>
      <c r="P170"/>
      <c r="Q170"/>
      <c r="R170"/>
      <c r="S170"/>
      <c r="T170"/>
      <c r="U170"/>
      <c r="V170"/>
      <c r="X170" s="34"/>
    </row>
    <row r="171" spans="1:24" s="5" customFormat="1" ht="21.75" customHeight="1">
      <c r="A171"/>
      <c r="B171"/>
      <c r="C171"/>
      <c r="D171" s="1"/>
      <c r="E171" s="1"/>
      <c r="F171" s="1"/>
      <c r="G171" s="1"/>
      <c r="H171" s="3"/>
      <c r="I171" s="2"/>
      <c r="J171" s="2"/>
      <c r="K171" s="2"/>
      <c r="L171" s="2"/>
      <c r="M171" s="2"/>
      <c r="N171" s="2"/>
      <c r="O171" s="2"/>
      <c r="P171"/>
      <c r="Q171"/>
      <c r="R171"/>
      <c r="S171"/>
      <c r="T171"/>
      <c r="U171"/>
      <c r="V171"/>
      <c r="X171" s="34"/>
    </row>
    <row r="172" spans="1:24" s="5" customFormat="1" ht="21.75" customHeight="1">
      <c r="A172"/>
      <c r="B172"/>
      <c r="C172"/>
      <c r="D172" s="1"/>
      <c r="E172" s="1"/>
      <c r="F172" s="1"/>
      <c r="G172" s="1"/>
      <c r="H172" s="3"/>
      <c r="I172" s="2"/>
      <c r="J172" s="2"/>
      <c r="K172" s="2"/>
      <c r="L172" s="2"/>
      <c r="M172" s="2"/>
      <c r="N172" s="2"/>
      <c r="O172" s="2"/>
      <c r="P172"/>
      <c r="Q172"/>
      <c r="R172"/>
      <c r="S172"/>
      <c r="T172"/>
      <c r="U172"/>
      <c r="V172"/>
      <c r="X172" s="34"/>
    </row>
    <row r="173" spans="1:24" s="5" customFormat="1" ht="21.75" customHeight="1">
      <c r="A173"/>
      <c r="B173"/>
      <c r="C173"/>
      <c r="D173" s="1"/>
      <c r="E173" s="1"/>
      <c r="F173" s="1"/>
      <c r="G173" s="1"/>
      <c r="H173" s="3"/>
      <c r="I173" s="2"/>
      <c r="J173" s="2"/>
      <c r="K173" s="2"/>
      <c r="L173" s="2"/>
      <c r="M173" s="2"/>
      <c r="N173" s="2"/>
      <c r="O173" s="2"/>
      <c r="P173"/>
      <c r="Q173"/>
      <c r="R173"/>
      <c r="S173"/>
      <c r="T173"/>
      <c r="U173"/>
      <c r="V173"/>
      <c r="X173" s="34"/>
    </row>
    <row r="174" spans="1:24" s="5" customFormat="1" ht="21.75" customHeight="1">
      <c r="A174"/>
      <c r="B174"/>
      <c r="C174"/>
      <c r="D174" s="1"/>
      <c r="E174" s="1"/>
      <c r="F174" s="1"/>
      <c r="G174" s="1"/>
      <c r="H174" s="3"/>
      <c r="I174" s="2"/>
      <c r="J174" s="2"/>
      <c r="K174" s="2"/>
      <c r="L174" s="2"/>
      <c r="M174" s="2"/>
      <c r="N174" s="2"/>
      <c r="O174" s="2"/>
      <c r="P174"/>
      <c r="Q174"/>
      <c r="R174"/>
      <c r="S174"/>
      <c r="T174"/>
      <c r="U174"/>
      <c r="V174"/>
      <c r="X174" s="34"/>
    </row>
    <row r="175" spans="1:24" s="5" customFormat="1" ht="21.75" customHeight="1">
      <c r="A175"/>
      <c r="B175"/>
      <c r="C175"/>
      <c r="D175" s="1"/>
      <c r="E175" s="1"/>
      <c r="F175" s="1"/>
      <c r="G175" s="1"/>
      <c r="H175" s="3"/>
      <c r="I175" s="2"/>
      <c r="J175" s="2"/>
      <c r="K175" s="2"/>
      <c r="L175" s="2"/>
      <c r="M175" s="2"/>
      <c r="N175" s="2"/>
      <c r="O175" s="2"/>
      <c r="P175"/>
      <c r="Q175"/>
      <c r="R175"/>
      <c r="S175"/>
      <c r="T175"/>
      <c r="U175"/>
      <c r="V175"/>
      <c r="X175" s="34"/>
    </row>
    <row r="176" spans="1:24" s="5" customFormat="1" ht="28.5" customHeight="1">
      <c r="A176"/>
      <c r="B176"/>
      <c r="C176"/>
      <c r="D176" s="1"/>
      <c r="E176" s="1"/>
      <c r="F176" s="1"/>
      <c r="G176" s="1"/>
      <c r="H176" s="3"/>
      <c r="I176" s="2"/>
      <c r="J176" s="2"/>
      <c r="K176" s="2"/>
      <c r="L176" s="2"/>
      <c r="M176" s="2"/>
      <c r="N176" s="2"/>
      <c r="O176" s="2"/>
      <c r="P176"/>
      <c r="Q176"/>
      <c r="R176"/>
      <c r="S176"/>
      <c r="T176"/>
      <c r="U176"/>
      <c r="V176"/>
      <c r="X176" s="34"/>
    </row>
    <row r="177" spans="1:22" s="5" customFormat="1" ht="28.5" customHeight="1">
      <c r="A177"/>
      <c r="B177"/>
      <c r="C177"/>
      <c r="D177" s="1"/>
      <c r="E177" s="1"/>
      <c r="F177" s="1"/>
      <c r="G177" s="1"/>
      <c r="H177" s="3"/>
      <c r="I177" s="2"/>
      <c r="J177" s="2"/>
      <c r="K177" s="2"/>
      <c r="L177" s="2"/>
      <c r="M177" s="2"/>
      <c r="N177" s="2"/>
      <c r="O177" s="2"/>
      <c r="P177"/>
      <c r="Q177"/>
      <c r="R177"/>
      <c r="S177"/>
      <c r="T177"/>
      <c r="U177"/>
      <c r="V177"/>
    </row>
    <row r="178" spans="1:22" s="5" customFormat="1" ht="28.5" customHeight="1">
      <c r="A178"/>
      <c r="B178"/>
      <c r="C178"/>
      <c r="D178" s="1"/>
      <c r="E178" s="1"/>
      <c r="F178" s="1"/>
      <c r="G178" s="1"/>
      <c r="H178" s="3"/>
      <c r="I178" s="2"/>
      <c r="J178" s="2"/>
      <c r="K178" s="2"/>
      <c r="L178" s="2"/>
      <c r="M178" s="2"/>
      <c r="N178" s="2"/>
      <c r="O178" s="2"/>
      <c r="P178"/>
      <c r="Q178"/>
      <c r="R178"/>
      <c r="S178"/>
      <c r="T178"/>
      <c r="U178"/>
      <c r="V178"/>
    </row>
  </sheetData>
  <sheetProtection/>
  <autoFilter ref="A9:V114"/>
  <mergeCells count="133">
    <mergeCell ref="V56:V60"/>
    <mergeCell ref="A66:A70"/>
    <mergeCell ref="C66:C70"/>
    <mergeCell ref="D66:D70"/>
    <mergeCell ref="E66:E70"/>
    <mergeCell ref="V61:V65"/>
    <mergeCell ref="V66:V70"/>
    <mergeCell ref="D56:D60"/>
    <mergeCell ref="E56:E60"/>
    <mergeCell ref="A61:A65"/>
    <mergeCell ref="C61:C65"/>
    <mergeCell ref="D61:D65"/>
    <mergeCell ref="E61:E65"/>
    <mergeCell ref="A6:R6"/>
    <mergeCell ref="A110:D110"/>
    <mergeCell ref="A104:A109"/>
    <mergeCell ref="C104:C109"/>
    <mergeCell ref="D104:D109"/>
    <mergeCell ref="E104:E109"/>
    <mergeCell ref="E84:E87"/>
    <mergeCell ref="E88:E90"/>
    <mergeCell ref="E91:E94"/>
    <mergeCell ref="E95:E99"/>
    <mergeCell ref="D47:D50"/>
    <mergeCell ref="C47:C50"/>
    <mergeCell ref="A47:A50"/>
    <mergeCell ref="E79:E83"/>
    <mergeCell ref="V79:V83"/>
    <mergeCell ref="A79:A83"/>
    <mergeCell ref="C75:C78"/>
    <mergeCell ref="A71:A74"/>
    <mergeCell ref="C56:C60"/>
    <mergeCell ref="A56:A60"/>
    <mergeCell ref="A1:V5"/>
    <mergeCell ref="V10:V16"/>
    <mergeCell ref="V17:V21"/>
    <mergeCell ref="V22:V25"/>
    <mergeCell ref="B31:B35"/>
    <mergeCell ref="E100:E103"/>
    <mergeCell ref="E36:E39"/>
    <mergeCell ref="E40:E42"/>
    <mergeCell ref="E43:E46"/>
    <mergeCell ref="E51:E55"/>
    <mergeCell ref="V88:V90"/>
    <mergeCell ref="E10:E16"/>
    <mergeCell ref="E17:E21"/>
    <mergeCell ref="E22:E25"/>
    <mergeCell ref="E26:E30"/>
    <mergeCell ref="E31:E35"/>
    <mergeCell ref="E71:E74"/>
    <mergeCell ref="E75:E78"/>
    <mergeCell ref="V47:V50"/>
    <mergeCell ref="E47:E50"/>
    <mergeCell ref="B84:B87"/>
    <mergeCell ref="V84:V87"/>
    <mergeCell ref="V104:V110"/>
    <mergeCell ref="V100:V103"/>
    <mergeCell ref="V51:V55"/>
    <mergeCell ref="V26:V30"/>
    <mergeCell ref="V31:V35"/>
    <mergeCell ref="V43:V46"/>
    <mergeCell ref="V40:V42"/>
    <mergeCell ref="V36:V39"/>
    <mergeCell ref="D91:D94"/>
    <mergeCell ref="V91:V94"/>
    <mergeCell ref="V95:V99"/>
    <mergeCell ref="V71:V74"/>
    <mergeCell ref="V75:V78"/>
    <mergeCell ref="A95:A99"/>
    <mergeCell ref="B95:B99"/>
    <mergeCell ref="C95:C99"/>
    <mergeCell ref="D95:D99"/>
    <mergeCell ref="A84:A87"/>
    <mergeCell ref="C43:C46"/>
    <mergeCell ref="A100:A103"/>
    <mergeCell ref="B100:B103"/>
    <mergeCell ref="C100:C103"/>
    <mergeCell ref="D100:D103"/>
    <mergeCell ref="D88:D90"/>
    <mergeCell ref="C88:C90"/>
    <mergeCell ref="A91:A94"/>
    <mergeCell ref="B91:B94"/>
    <mergeCell ref="C91:C94"/>
    <mergeCell ref="D17:D21"/>
    <mergeCell ref="C36:C39"/>
    <mergeCell ref="C79:C83"/>
    <mergeCell ref="D79:D83"/>
    <mergeCell ref="A75:A78"/>
    <mergeCell ref="B75:B78"/>
    <mergeCell ref="D31:D35"/>
    <mergeCell ref="D40:D42"/>
    <mergeCell ref="A43:A46"/>
    <mergeCell ref="B43:B46"/>
    <mergeCell ref="C40:C42"/>
    <mergeCell ref="D43:D46"/>
    <mergeCell ref="B40:B42"/>
    <mergeCell ref="B36:B39"/>
    <mergeCell ref="A17:A21"/>
    <mergeCell ref="A36:A39"/>
    <mergeCell ref="B17:B21"/>
    <mergeCell ref="C17:C21"/>
    <mergeCell ref="A31:A35"/>
    <mergeCell ref="C31:C35"/>
    <mergeCell ref="D84:D87"/>
    <mergeCell ref="C22:C25"/>
    <mergeCell ref="A26:A30"/>
    <mergeCell ref="B26:B30"/>
    <mergeCell ref="C26:C30"/>
    <mergeCell ref="D26:D30"/>
    <mergeCell ref="B51:B55"/>
    <mergeCell ref="D36:D39"/>
    <mergeCell ref="A51:A55"/>
    <mergeCell ref="C51:C55"/>
    <mergeCell ref="D51:D55"/>
    <mergeCell ref="B79:B83"/>
    <mergeCell ref="AA138:AC138"/>
    <mergeCell ref="A7:R7"/>
    <mergeCell ref="A8:R8"/>
    <mergeCell ref="A10:A16"/>
    <mergeCell ref="B10:B16"/>
    <mergeCell ref="C10:C16"/>
    <mergeCell ref="D10:D16"/>
    <mergeCell ref="C84:C87"/>
    <mergeCell ref="A88:A90"/>
    <mergeCell ref="B88:B90"/>
    <mergeCell ref="D22:D25"/>
    <mergeCell ref="A22:A25"/>
    <mergeCell ref="B22:B25"/>
    <mergeCell ref="D75:D78"/>
    <mergeCell ref="B71:B74"/>
    <mergeCell ref="C71:C74"/>
    <mergeCell ref="D71:D74"/>
    <mergeCell ref="A40:A42"/>
  </mergeCells>
  <printOptions horizontalCentered="1"/>
  <pageMargins left="0.9448818897637796" right="0" top="0.1968503937007874" bottom="0.4724409448818898" header="0.15748031496062992" footer="0.15748031496062992"/>
  <pageSetup fitToHeight="0" horizontalDpi="600" verticalDpi="600" orientation="landscape" paperSize="190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43" sqref="A43"/>
    </sheetView>
  </sheetViews>
  <sheetFormatPr defaultColWidth="11.421875" defaultRowHeight="19.5" customHeight="1"/>
  <cols>
    <col min="1" max="1" width="115.8515625" style="92" customWidth="1"/>
    <col min="2" max="16384" width="11.421875" style="92" customWidth="1"/>
  </cols>
  <sheetData>
    <row r="1" ht="19.5" customHeight="1">
      <c r="A1" s="91" t="s">
        <v>38</v>
      </c>
    </row>
    <row r="2" ht="19.5" customHeight="1">
      <c r="A2" s="93"/>
    </row>
    <row r="3" ht="19.5" customHeight="1">
      <c r="A3" s="94" t="s">
        <v>39</v>
      </c>
    </row>
    <row r="4" ht="19.5" customHeight="1">
      <c r="A4" s="95" t="s">
        <v>40</v>
      </c>
    </row>
    <row r="5" ht="19.5" customHeight="1">
      <c r="A5" s="95" t="s">
        <v>41</v>
      </c>
    </row>
    <row r="6" ht="19.5" customHeight="1">
      <c r="A6" s="95" t="s">
        <v>42</v>
      </c>
    </row>
    <row r="7" ht="19.5" customHeight="1">
      <c r="A7" s="95" t="s">
        <v>43</v>
      </c>
    </row>
    <row r="8" ht="19.5" customHeight="1">
      <c r="A8" s="93"/>
    </row>
    <row r="9" ht="19.5" customHeight="1">
      <c r="A9" s="94" t="s">
        <v>44</v>
      </c>
    </row>
    <row r="10" ht="19.5" customHeight="1">
      <c r="A10" s="95" t="s">
        <v>45</v>
      </c>
    </row>
    <row r="11" ht="19.5" customHeight="1">
      <c r="A11" s="95" t="s">
        <v>46</v>
      </c>
    </row>
    <row r="12" ht="19.5" customHeight="1">
      <c r="A12" s="95" t="s">
        <v>47</v>
      </c>
    </row>
    <row r="13" ht="19.5" customHeight="1">
      <c r="A13" s="95" t="s">
        <v>48</v>
      </c>
    </row>
    <row r="14" ht="19.5" customHeight="1">
      <c r="A14" s="93"/>
    </row>
    <row r="15" ht="19.5" customHeight="1">
      <c r="A15" s="94" t="s">
        <v>49</v>
      </c>
    </row>
    <row r="16" ht="19.5" customHeight="1">
      <c r="A16" s="95" t="s">
        <v>50</v>
      </c>
    </row>
    <row r="17" ht="19.5" customHeight="1">
      <c r="A17" s="95" t="s">
        <v>51</v>
      </c>
    </row>
    <row r="18" ht="19.5" customHeight="1">
      <c r="A18" s="95" t="s">
        <v>52</v>
      </c>
    </row>
    <row r="19" ht="19.5" customHeight="1">
      <c r="A19" s="95" t="s">
        <v>48</v>
      </c>
    </row>
    <row r="20" ht="19.5" customHeight="1">
      <c r="A20" s="93"/>
    </row>
    <row r="21" ht="19.5" customHeight="1">
      <c r="A21" s="94" t="s">
        <v>53</v>
      </c>
    </row>
    <row r="22" ht="19.5" customHeight="1">
      <c r="A22" s="95" t="s">
        <v>54</v>
      </c>
    </row>
    <row r="23" ht="19.5" customHeight="1">
      <c r="A23" s="95" t="s">
        <v>55</v>
      </c>
    </row>
    <row r="24" ht="19.5" customHeight="1">
      <c r="A24" s="95" t="s">
        <v>76</v>
      </c>
    </row>
    <row r="25" ht="19.5" customHeight="1">
      <c r="A25" s="95" t="s">
        <v>56</v>
      </c>
    </row>
    <row r="26" ht="19.5" customHeight="1">
      <c r="A26" s="95" t="s">
        <v>57</v>
      </c>
    </row>
    <row r="27" ht="19.5" customHeight="1">
      <c r="A27" s="95" t="s">
        <v>77</v>
      </c>
    </row>
    <row r="28" ht="19.5" customHeight="1">
      <c r="A28" s="95" t="s">
        <v>58</v>
      </c>
    </row>
    <row r="29" ht="19.5" customHeight="1">
      <c r="A29" s="95" t="s">
        <v>78</v>
      </c>
    </row>
    <row r="30" ht="19.5" customHeight="1">
      <c r="A30" s="95" t="s">
        <v>48</v>
      </c>
    </row>
    <row r="31" ht="19.5" customHeight="1">
      <c r="A31" s="93"/>
    </row>
    <row r="32" ht="19.5" customHeight="1">
      <c r="A32" s="94" t="s">
        <v>59</v>
      </c>
    </row>
    <row r="33" ht="19.5" customHeight="1">
      <c r="A33" s="95" t="s">
        <v>60</v>
      </c>
    </row>
    <row r="34" ht="19.5" customHeight="1">
      <c r="A34" s="95" t="s">
        <v>61</v>
      </c>
    </row>
    <row r="35" ht="19.5" customHeight="1">
      <c r="A35" s="95" t="s">
        <v>62</v>
      </c>
    </row>
    <row r="36" ht="19.5" customHeight="1">
      <c r="A36" s="93"/>
    </row>
    <row r="37" ht="19.5" customHeight="1">
      <c r="A37" s="94" t="s">
        <v>63</v>
      </c>
    </row>
    <row r="38" ht="19.5" customHeight="1">
      <c r="A38" s="95" t="s">
        <v>64</v>
      </c>
    </row>
    <row r="39" ht="19.5" customHeight="1">
      <c r="A39" s="95" t="s">
        <v>79</v>
      </c>
    </row>
    <row r="40" ht="19.5" customHeight="1">
      <c r="A40" s="95" t="s">
        <v>80</v>
      </c>
    </row>
    <row r="41" ht="19.5" customHeight="1">
      <c r="A41" s="95" t="s">
        <v>81</v>
      </c>
    </row>
    <row r="42" ht="19.5" customHeight="1">
      <c r="A42" s="95" t="s">
        <v>82</v>
      </c>
    </row>
    <row r="43" ht="19.5" customHeight="1">
      <c r="A43" s="95" t="s">
        <v>65</v>
      </c>
    </row>
    <row r="44" ht="19.5" customHeight="1">
      <c r="A44" s="95" t="s">
        <v>48</v>
      </c>
    </row>
    <row r="45" ht="19.5" customHeight="1">
      <c r="A45" s="93"/>
    </row>
    <row r="46" ht="19.5" customHeight="1">
      <c r="A46" s="96" t="s">
        <v>66</v>
      </c>
    </row>
    <row r="47" ht="19.5" customHeight="1">
      <c r="A47" s="93"/>
    </row>
    <row r="48" ht="19.5" customHeight="1">
      <c r="A48" s="97" t="s">
        <v>67</v>
      </c>
    </row>
    <row r="49" ht="19.5" customHeight="1">
      <c r="A49" s="95" t="s">
        <v>68</v>
      </c>
    </row>
    <row r="50" ht="19.5" customHeight="1">
      <c r="A50" s="95" t="s">
        <v>69</v>
      </c>
    </row>
    <row r="51" ht="19.5" customHeight="1">
      <c r="A51" s="95" t="s">
        <v>70</v>
      </c>
    </row>
    <row r="52" ht="19.5" customHeight="1">
      <c r="A52" s="95" t="s">
        <v>48</v>
      </c>
    </row>
    <row r="53" ht="19.5" customHeight="1">
      <c r="A53" s="93"/>
    </row>
    <row r="54" ht="19.5" customHeight="1">
      <c r="A54" s="98" t="s">
        <v>71</v>
      </c>
    </row>
    <row r="55" ht="19.5" customHeight="1">
      <c r="A55" s="93"/>
    </row>
    <row r="56" ht="19.5" customHeight="1">
      <c r="A56" s="99" t="s">
        <v>72</v>
      </c>
    </row>
    <row r="57" ht="19.5" customHeight="1">
      <c r="A57" s="95" t="s">
        <v>73</v>
      </c>
    </row>
    <row r="58" ht="19.5" customHeight="1">
      <c r="A58" s="95" t="s">
        <v>74</v>
      </c>
    </row>
    <row r="59" ht="19.5" customHeight="1">
      <c r="A59" s="95" t="s">
        <v>75</v>
      </c>
    </row>
    <row r="60" ht="19.5" customHeight="1">
      <c r="A60" s="95"/>
    </row>
    <row r="61" ht="19.5" customHeight="1">
      <c r="A61" s="100" t="s">
        <v>83</v>
      </c>
    </row>
    <row r="62" ht="19.5" customHeight="1">
      <c r="A62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Win 10</cp:lastModifiedBy>
  <cp:lastPrinted>2019-12-23T15:00:33Z</cp:lastPrinted>
  <dcterms:created xsi:type="dcterms:W3CDTF">2003-03-07T14:03:57Z</dcterms:created>
  <dcterms:modified xsi:type="dcterms:W3CDTF">2021-01-29T15:30:20Z</dcterms:modified>
  <cp:category/>
  <cp:version/>
  <cp:contentType/>
  <cp:contentStatus/>
</cp:coreProperties>
</file>