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bookViews>
    <workbookView xWindow="0" yWindow="0" windowWidth="24000" windowHeight="9630"/>
  </bookViews>
  <sheets>
    <sheet name="total de asignaciones 7º 5189" sheetId="103" r:id="rId1"/>
    <sheet name="Niveles y Grupos" sheetId="104" r:id="rId2"/>
  </sheets>
  <definedNames>
    <definedName name="_xlnm._FilterDatabase" localSheetId="0" hidden="1">'total de asignaciones 7º 5189'!$A$9:$V$138</definedName>
    <definedName name="_xlnm.Print_Area" localSheetId="0">'total de asignaciones 7º 5189'!$A$1:$V$138</definedName>
    <definedName name="_xlnm.Print_Titles" localSheetId="0">'total de asignaciones 7º 5189'!$1:$9</definedName>
  </definedNames>
  <calcPr calcId="162913" fullCalcOnLoad="1"/>
</workbook>
</file>

<file path=xl/calcChain.xml><?xml version="1.0" encoding="utf-8"?>
<calcChain xmlns="http://schemas.openxmlformats.org/spreadsheetml/2006/main">
  <c r="V119" i="103" l="1"/>
  <c r="T114" i="103"/>
  <c r="U114" i="103"/>
  <c r="V112" i="103"/>
  <c r="T111" i="103"/>
  <c r="V108" i="103"/>
  <c r="T102" i="103"/>
  <c r="T84" i="103"/>
  <c r="T51" i="103"/>
  <c r="T50" i="103"/>
  <c r="T49" i="103"/>
  <c r="V93" i="103"/>
  <c r="V83" i="103"/>
  <c r="V53" i="103"/>
  <c r="T63" i="103"/>
  <c r="S135" i="103"/>
  <c r="S134" i="103"/>
  <c r="Q134" i="103"/>
  <c r="T129" i="103"/>
  <c r="T128" i="103"/>
  <c r="T125" i="103"/>
  <c r="T124" i="103"/>
  <c r="T120" i="103"/>
  <c r="T119" i="103"/>
  <c r="T116" i="103"/>
  <c r="T115" i="103"/>
  <c r="T113" i="103"/>
  <c r="T112" i="103"/>
  <c r="T109" i="103"/>
  <c r="T108" i="103"/>
  <c r="T104" i="103"/>
  <c r="T103" i="103"/>
  <c r="T99" i="103"/>
  <c r="T98" i="103"/>
  <c r="T93" i="103"/>
  <c r="T88" i="103"/>
  <c r="V88" i="103"/>
  <c r="T83" i="103"/>
  <c r="T79" i="103"/>
  <c r="T80" i="103"/>
  <c r="T81" i="103"/>
  <c r="T82" i="103"/>
  <c r="T78" i="103"/>
  <c r="T74" i="103"/>
  <c r="T75" i="103"/>
  <c r="T76" i="103"/>
  <c r="T77" i="103"/>
  <c r="T73" i="103"/>
  <c r="T69" i="103"/>
  <c r="T70" i="103"/>
  <c r="T71" i="103"/>
  <c r="T72" i="103"/>
  <c r="T68" i="103"/>
  <c r="T64" i="103"/>
  <c r="T65" i="103"/>
  <c r="T66" i="103"/>
  <c r="T67" i="103"/>
  <c r="T58" i="103"/>
  <c r="V58" i="103"/>
  <c r="T53" i="103"/>
  <c r="T48" i="103"/>
  <c r="T47" i="103"/>
  <c r="T46" i="103"/>
  <c r="T45" i="103"/>
  <c r="V44" i="103"/>
  <c r="T44" i="103"/>
  <c r="T43" i="103"/>
  <c r="T42" i="103"/>
  <c r="U42" i="103"/>
  <c r="T41" i="103"/>
  <c r="T40" i="103"/>
  <c r="T36" i="103"/>
  <c r="T39" i="103"/>
  <c r="U39" i="103"/>
  <c r="T38" i="103"/>
  <c r="T37" i="103"/>
  <c r="U37" i="103"/>
  <c r="T35" i="103"/>
  <c r="T34" i="103"/>
  <c r="U34" i="103"/>
  <c r="T33" i="103"/>
  <c r="T32" i="103"/>
  <c r="T31" i="103"/>
  <c r="T30" i="103"/>
  <c r="T29" i="103"/>
  <c r="T28" i="103"/>
  <c r="T26" i="103"/>
  <c r="T25" i="103"/>
  <c r="T24" i="103"/>
  <c r="T23" i="103"/>
  <c r="V22" i="103"/>
  <c r="T22" i="103"/>
  <c r="T21" i="103"/>
  <c r="U21" i="103"/>
  <c r="T20" i="103"/>
  <c r="T19" i="103"/>
  <c r="T18" i="103"/>
  <c r="V17" i="103"/>
  <c r="T17" i="103"/>
  <c r="T10" i="103"/>
  <c r="T135" i="103"/>
  <c r="T11" i="103"/>
  <c r="H135" i="103"/>
  <c r="I135" i="103"/>
  <c r="J135" i="103"/>
  <c r="K135" i="103"/>
  <c r="L135" i="103"/>
  <c r="M135" i="103"/>
  <c r="N135" i="103"/>
  <c r="O135" i="103"/>
  <c r="P135" i="103"/>
  <c r="Q135" i="103"/>
  <c r="R135" i="103"/>
  <c r="R134" i="103"/>
  <c r="P134" i="103"/>
  <c r="O134" i="103"/>
  <c r="N134" i="103"/>
  <c r="M134" i="103"/>
  <c r="L134" i="103"/>
  <c r="K134" i="103"/>
  <c r="J134" i="103"/>
  <c r="I134" i="103"/>
  <c r="H134" i="103"/>
  <c r="T106" i="103"/>
  <c r="U106" i="103"/>
  <c r="T105" i="103"/>
  <c r="T133" i="103"/>
  <c r="U133" i="103"/>
  <c r="T132" i="103"/>
  <c r="T131" i="103"/>
  <c r="U131" i="103"/>
  <c r="T130" i="103"/>
  <c r="U130" i="103"/>
  <c r="T16" i="103"/>
  <c r="T12" i="103"/>
  <c r="U12" i="103"/>
  <c r="T127" i="103"/>
  <c r="U127" i="103"/>
  <c r="T126" i="103"/>
  <c r="T122" i="103"/>
  <c r="U122" i="103"/>
  <c r="T121" i="103"/>
  <c r="T117" i="103"/>
  <c r="U117" i="103"/>
  <c r="T110" i="103"/>
  <c r="U110" i="103"/>
  <c r="T101" i="103"/>
  <c r="U101" i="103"/>
  <c r="T100" i="103"/>
  <c r="U41" i="103"/>
  <c r="V115" i="103"/>
  <c r="V103" i="103"/>
  <c r="V10" i="103"/>
  <c r="V128" i="103"/>
  <c r="V124" i="103"/>
  <c r="V98" i="103"/>
  <c r="V78" i="103"/>
  <c r="V73" i="103"/>
  <c r="V68" i="103"/>
  <c r="V63" i="103"/>
  <c r="V48" i="103"/>
  <c r="V40" i="103"/>
  <c r="V36" i="103"/>
  <c r="V26" i="103"/>
  <c r="U134" i="103"/>
  <c r="V31" i="103"/>
  <c r="V135" i="103"/>
  <c r="T134" i="103"/>
  <c r="T136" i="103"/>
</calcChain>
</file>

<file path=xl/comments1.xml><?xml version="1.0" encoding="utf-8"?>
<comments xmlns="http://schemas.openxmlformats.org/spreadsheetml/2006/main">
  <authors>
    <author>Gloria Benitez</author>
  </authors>
  <commentList>
    <comment ref="E9" authorId="0" shapeId="0">
      <text>
        <r>
          <rPr>
            <sz val="9"/>
            <color indexed="81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<sst xmlns="http://schemas.openxmlformats.org/spreadsheetml/2006/main" count="254" uniqueCount="118">
  <si>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</si>
  <si>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</si>
  <si>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</si>
  <si>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</si>
  <si>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</si>
  <si>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</si>
  <si>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</si>
  <si>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</si>
  <si>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</si>
  <si>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</si>
  <si>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</si>
  <si>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</si>
  <si>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</si>
  <si>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</si>
  <si>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</si>
  <si>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</si>
  <si>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</si>
  <si>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</si>
  <si>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</si>
  <si>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</si>
  <si>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</si>
  <si>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</si>
  <si>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</si>
  <si>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</si>
  <si>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</si>
  <si>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</si>
  <si>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</si>
  <si>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</si>
  <si>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</si>
  <si>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</si>
  <si>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</si>
  <si>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</si>
  <si>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Remuneración Adicional</t>
  </si>
  <si>
    <t xml:space="preserve">Jornales </t>
  </si>
  <si>
    <t>Subsidio de Salud</t>
  </si>
  <si>
    <t>Permanente</t>
  </si>
  <si>
    <t>Contratado</t>
  </si>
  <si>
    <t>Nivel 100 - Servicios personales </t>
  </si>
  <si>
    <t>Grupo 110 - Remuneraciones básicas</t>
  </si>
  <si>
    <t>111 - Sueldos </t>
  </si>
  <si>
    <t>112 - Dietas </t>
  </si>
  <si>
    <t>113 - Gasto de Representación </t>
  </si>
  <si>
    <t>114 - Aguinaldo </t>
  </si>
  <si>
    <t>Grupo 120 - Remuneraciones temporales </t>
  </si>
  <si>
    <t>122 - Gasto de Residencia </t>
  </si>
  <si>
    <t>123 -  Remuneraciones Extraordinarias</t>
  </si>
  <si>
    <t>125 -  Remuneración Adicional </t>
  </si>
  <si>
    <t>Otros que la institución disponga y haya asignado a sus funcionarios/as.</t>
  </si>
  <si>
    <t>Grupo 130 - Asginaciones Complementarias </t>
  </si>
  <si>
    <t>131 - Subsidio Familiar</t>
  </si>
  <si>
    <t>133 - Bonificaciones y Gratificaciones</t>
  </si>
  <si>
    <t>137 - Gratificaciones por Servicios Especiales </t>
  </si>
  <si>
    <t>Grupo 140 - Personal Contratado </t>
  </si>
  <si>
    <t>141 - Contratación del Personal Técnico</t>
  </si>
  <si>
    <t>142 - Contratación del Personal de Salud</t>
  </si>
  <si>
    <t>144 - Jornales </t>
  </si>
  <si>
    <t>145 - Honorarios Profesionales </t>
  </si>
  <si>
    <t>147 - Contrataciones del Personal para Programas de Alimentación Escolar y Control Sanitario </t>
  </si>
  <si>
    <t>Grupo 160 - Remuneraciones por Servicios en el Exterior</t>
  </si>
  <si>
    <t>161 - Sueldos</t>
  </si>
  <si>
    <t>162 - Gastos de Representación </t>
  </si>
  <si>
    <t>163 - Aguinaldo </t>
  </si>
  <si>
    <t>Grupo 190 - Otros Gastos del Personal </t>
  </si>
  <si>
    <t>191 - Subsidio para la Salud</t>
  </si>
  <si>
    <t>199 - Otros Gastos del Personal </t>
  </si>
  <si>
    <t>Nivel 200 - Servicios No Personales </t>
  </si>
  <si>
    <t>Grupo 230 - Pasajes y Viáticos </t>
  </si>
  <si>
    <t>231 - Pasajes</t>
  </si>
  <si>
    <t>232 - Viáticos y Movilidad</t>
  </si>
  <si>
    <t>239 - Pasajes y Viáticos, Varios </t>
  </si>
  <si>
    <t>Nivel 800 - Transferencias</t>
  </si>
  <si>
    <t>Grupo 840 - Transferencias Corr. al Sector Privado </t>
  </si>
  <si>
    <t>841 - Becas</t>
  </si>
  <si>
    <t>845 - Indenizaciones </t>
  </si>
  <si>
    <t>849 - Otras Trans. Corrientes </t>
  </si>
  <si>
    <t>143 - Contratación ocasional de Personal Docente y de Blanco</t>
  </si>
  <si>
    <t>146 - Contratación de Personal de Servicio en el Exterior</t>
  </si>
  <si>
    <t>148 - Contratación de Personal Docente para Cursos Especializados</t>
  </si>
  <si>
    <t>192 - Seguro de Vida</t>
  </si>
  <si>
    <t>193 - Subsidio anual para adq. de eq. y vestuarios del Pers. FFPP</t>
  </si>
  <si>
    <t>194 - Subsidio para la Salud de las Fuerzas Públicas</t>
  </si>
  <si>
    <t>195 - Bonificación Familiar para los Efectivos de las Fuerzas Públicas</t>
  </si>
  <si>
    <t>Otros Recursos que la institución disponga y haya asignado a sus funcionarios/as.</t>
  </si>
  <si>
    <t>Becas</t>
  </si>
  <si>
    <t>Agapito Simón Melgarejo Díaz de Vivar</t>
  </si>
  <si>
    <t>Edgar Gabriel Gamarra</t>
  </si>
  <si>
    <t>Alfonso Javier Morel Medina</t>
  </si>
  <si>
    <t>Manuel Dario Quiroga Escurra</t>
  </si>
  <si>
    <t>Herminia González Escurra</t>
  </si>
  <si>
    <t>Marcial Segovia</t>
  </si>
  <si>
    <t>Ismael Rojas Flores</t>
  </si>
  <si>
    <t>Intendente</t>
  </si>
  <si>
    <t>Concejal</t>
  </si>
  <si>
    <t>Dieta</t>
  </si>
  <si>
    <t>Hector Federico Pereira Suarez</t>
  </si>
  <si>
    <t>Atanacio Sosa</t>
  </si>
  <si>
    <t xml:space="preserve">Leslie Enrique Pereira </t>
  </si>
  <si>
    <t>Dayane Camila Nacimento de Recalde</t>
  </si>
  <si>
    <t>-</t>
  </si>
  <si>
    <t>MUNICIPALIDAD DE PUERTO ADELA - CANINDEYÚ</t>
  </si>
  <si>
    <t>AGUINALDO</t>
  </si>
  <si>
    <t>Carlos Benitez Cardozo</t>
  </si>
  <si>
    <t>Aldo Miguel Ovelar Klein</t>
  </si>
  <si>
    <t>Celia Mariza Rodriguez</t>
  </si>
  <si>
    <t>Silvia Isabel Melgarejo de Hartwig</t>
  </si>
  <si>
    <t>Eduardo Espinola Prieto</t>
  </si>
  <si>
    <t>Lucas Daniel Cardozo Dos Santos</t>
  </si>
  <si>
    <t>Marcelo Anibal Alfonso Cristaldo</t>
  </si>
  <si>
    <t>Everton Francener Maciel</t>
  </si>
  <si>
    <t>Guido Lucio Alfonso Gallardo</t>
  </si>
  <si>
    <t>Perla baneza Valdez Marinez</t>
  </si>
  <si>
    <t xml:space="preserve">Lucía Liliana Ledezma Cabrera </t>
  </si>
  <si>
    <t>Teoclecio Aluicio Egewarth</t>
  </si>
  <si>
    <t>Marlene Bastial Kroll</t>
  </si>
  <si>
    <t>Valerio Ruiz Britez</t>
  </si>
  <si>
    <t>Antonio Ruiz Diaz Acosta</t>
  </si>
  <si>
    <t>CORRESPONDIENTE AL EJERCICIO FISCAL 2022</t>
  </si>
  <si>
    <t>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</si>
</sst>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211" formatCode="#,##0;[Red]#,##0"/>
    <numFmt numFmtId="215" formatCode="_-[$€]* #,##0.00_-;\-[$€]* #,##0.00_-;_-[$€]* &quot;-&quot;??_-;_-@_-"/>
    <numFmt numFmtId="217" formatCode="_-* #,##0_-;\-* #,##0_-;_-* &quot;-&quot;??_-;_-@_-"/>
  </numFmts>
  <fonts count="1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color indexed="81"/>
      <name val="Tahoma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21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/>
    <xf numFmtId="211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7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/>
    <xf numFmtId="0" fontId="3" fillId="0" borderId="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0" xfId="0" applyNumberFormat="1" applyFont="1"/>
    <xf numFmtId="211" fontId="11" fillId="4" borderId="4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211" fontId="3" fillId="0" borderId="0" xfId="0" applyNumberFormat="1" applyFont="1"/>
    <xf numFmtId="211" fontId="3" fillId="0" borderId="0" xfId="0" applyNumberFormat="1" applyFont="1" applyFill="1"/>
    <xf numFmtId="3" fontId="5" fillId="4" borderId="9" xfId="3" applyNumberFormat="1" applyFont="1" applyFill="1" applyBorder="1" applyAlignment="1">
      <alignment horizontal="right"/>
    </xf>
    <xf numFmtId="211" fontId="11" fillId="4" borderId="4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3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/>
    <xf numFmtId="217" fontId="3" fillId="0" borderId="1" xfId="2" applyNumberFormat="1" applyFont="1" applyBorder="1" applyAlignment="1">
      <alignment horizontal="right"/>
    </xf>
    <xf numFmtId="217" fontId="3" fillId="0" borderId="1" xfId="2" applyNumberFormat="1" applyFont="1" applyBorder="1" applyAlignment="1"/>
    <xf numFmtId="217" fontId="3" fillId="0" borderId="5" xfId="2" applyNumberFormat="1" applyFont="1" applyBorder="1" applyAlignment="1">
      <alignment horizontal="right"/>
    </xf>
    <xf numFmtId="217" fontId="3" fillId="0" borderId="2" xfId="2" applyNumberFormat="1" applyFont="1" applyBorder="1" applyAlignment="1">
      <alignment horizontal="right"/>
    </xf>
    <xf numFmtId="217" fontId="3" fillId="3" borderId="2" xfId="2" applyNumberFormat="1" applyFont="1" applyFill="1" applyBorder="1" applyAlignment="1">
      <alignment horizontal="right"/>
    </xf>
    <xf numFmtId="217" fontId="3" fillId="3" borderId="2" xfId="2" applyNumberFormat="1" applyFont="1" applyFill="1" applyBorder="1" applyAlignment="1"/>
    <xf numFmtId="217" fontId="3" fillId="0" borderId="5" xfId="2" applyNumberFormat="1" applyFont="1" applyBorder="1" applyAlignment="1"/>
    <xf numFmtId="217" fontId="3" fillId="0" borderId="13" xfId="2" applyNumberFormat="1" applyFont="1" applyBorder="1" applyAlignment="1">
      <alignment horizontal="right"/>
    </xf>
    <xf numFmtId="217" fontId="3" fillId="0" borderId="9" xfId="2" applyNumberFormat="1" applyFont="1" applyBorder="1" applyAlignment="1"/>
    <xf numFmtId="217" fontId="3" fillId="0" borderId="11" xfId="2" applyNumberFormat="1" applyFont="1" applyBorder="1" applyAlignment="1">
      <alignment horizontal="right"/>
    </xf>
    <xf numFmtId="217" fontId="3" fillId="0" borderId="2" xfId="2" applyNumberFormat="1" applyFont="1" applyBorder="1" applyAlignment="1"/>
    <xf numFmtId="217" fontId="3" fillId="0" borderId="2" xfId="2" applyNumberFormat="1" applyFont="1" applyFill="1" applyBorder="1" applyAlignment="1"/>
    <xf numFmtId="217" fontId="3" fillId="0" borderId="1" xfId="2" applyNumberFormat="1" applyFont="1" applyFill="1" applyBorder="1" applyAlignment="1">
      <alignment horizontal="right"/>
    </xf>
    <xf numFmtId="217" fontId="3" fillId="0" borderId="3" xfId="2" applyNumberFormat="1" applyFont="1" applyFill="1" applyBorder="1" applyAlignment="1">
      <alignment horizontal="right"/>
    </xf>
    <xf numFmtId="217" fontId="3" fillId="0" borderId="3" xfId="2" applyNumberFormat="1" applyFont="1" applyFill="1" applyBorder="1" applyAlignment="1"/>
    <xf numFmtId="217" fontId="3" fillId="0" borderId="9" xfId="2" applyNumberFormat="1" applyFont="1" applyBorder="1" applyAlignment="1">
      <alignment horizontal="right"/>
    </xf>
    <xf numFmtId="217" fontId="3" fillId="0" borderId="7" xfId="2" applyNumberFormat="1" applyFont="1" applyBorder="1" applyAlignment="1">
      <alignment horizontal="right"/>
    </xf>
    <xf numFmtId="217" fontId="3" fillId="0" borderId="7" xfId="2" applyNumberFormat="1" applyFont="1" applyBorder="1" applyAlignment="1"/>
    <xf numFmtId="217" fontId="3" fillId="0" borderId="9" xfId="2" applyNumberFormat="1" applyFont="1" applyFill="1" applyBorder="1" applyAlignment="1">
      <alignment horizontal="right"/>
    </xf>
    <xf numFmtId="217" fontId="3" fillId="3" borderId="5" xfId="2" applyNumberFormat="1" applyFont="1" applyFill="1" applyBorder="1" applyAlignment="1">
      <alignment horizontal="right"/>
    </xf>
    <xf numFmtId="217" fontId="3" fillId="3" borderId="1" xfId="2" applyNumberFormat="1" applyFont="1" applyFill="1" applyBorder="1" applyAlignment="1">
      <alignment horizontal="right"/>
    </xf>
    <xf numFmtId="217" fontId="3" fillId="3" borderId="7" xfId="2" applyNumberFormat="1" applyFont="1" applyFill="1" applyBorder="1" applyAlignment="1">
      <alignment horizontal="right"/>
    </xf>
    <xf numFmtId="217" fontId="3" fillId="3" borderId="9" xfId="2" applyNumberFormat="1" applyFont="1" applyFill="1" applyBorder="1" applyAlignment="1">
      <alignment horizontal="right"/>
    </xf>
    <xf numFmtId="217" fontId="3" fillId="3" borderId="7" xfId="2" applyNumberFormat="1" applyFont="1" applyFill="1" applyBorder="1" applyAlignment="1"/>
    <xf numFmtId="217" fontId="3" fillId="3" borderId="9" xfId="2" applyNumberFormat="1" applyFont="1" applyFill="1" applyBorder="1" applyAlignment="1"/>
    <xf numFmtId="217" fontId="3" fillId="2" borderId="8" xfId="2" applyNumberFormat="1" applyFont="1" applyFill="1" applyBorder="1" applyAlignment="1">
      <alignment horizontal="right"/>
    </xf>
    <xf numFmtId="217" fontId="3" fillId="0" borderId="8" xfId="2" applyNumberFormat="1" applyFont="1" applyBorder="1" applyAlignment="1"/>
    <xf numFmtId="217" fontId="3" fillId="2" borderId="14" xfId="2" applyNumberFormat="1" applyFont="1" applyFill="1" applyBorder="1" applyAlignment="1">
      <alignment horizontal="right"/>
    </xf>
    <xf numFmtId="217" fontId="3" fillId="0" borderId="14" xfId="2" applyNumberFormat="1" applyFont="1" applyFill="1" applyBorder="1" applyAlignment="1">
      <alignment horizontal="right"/>
    </xf>
    <xf numFmtId="217" fontId="3" fillId="3" borderId="14" xfId="2" applyNumberFormat="1" applyFont="1" applyFill="1" applyBorder="1" applyAlignment="1">
      <alignment horizontal="right"/>
    </xf>
    <xf numFmtId="217" fontId="3" fillId="0" borderId="1" xfId="2" applyNumberFormat="1" applyFont="1" applyBorder="1" applyAlignment="1">
      <alignment wrapText="1"/>
    </xf>
    <xf numFmtId="217" fontId="15" fillId="0" borderId="9" xfId="2" applyNumberFormat="1" applyFont="1" applyBorder="1" applyAlignment="1">
      <alignment horizontal="right"/>
    </xf>
    <xf numFmtId="217" fontId="15" fillId="0" borderId="1" xfId="2" applyNumberFormat="1" applyFont="1" applyBorder="1" applyAlignment="1">
      <alignment horizontal="right"/>
    </xf>
    <xf numFmtId="217" fontId="3" fillId="0" borderId="10" xfId="2" applyNumberFormat="1" applyFont="1" applyBorder="1" applyAlignment="1"/>
    <xf numFmtId="211" fontId="11" fillId="4" borderId="4" xfId="0" applyNumberFormat="1" applyFont="1" applyFill="1" applyBorder="1" applyAlignment="1">
      <alignment horizontal="center"/>
    </xf>
    <xf numFmtId="211" fontId="5" fillId="0" borderId="14" xfId="0" applyNumberFormat="1" applyFont="1" applyBorder="1" applyAlignment="1">
      <alignment horizontal="center" vertical="center" wrapText="1"/>
    </xf>
    <xf numFmtId="217" fontId="3" fillId="0" borderId="10" xfId="2" applyNumberFormat="1" applyFont="1" applyBorder="1" applyAlignment="1">
      <alignment horizontal="right"/>
    </xf>
    <xf numFmtId="0" fontId="13" fillId="5" borderId="0" xfId="0" applyFont="1" applyFill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13" fillId="6" borderId="0" xfId="0" applyFont="1" applyFill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3" fillId="7" borderId="0" xfId="0" applyFont="1" applyFill="1" applyAlignment="1">
      <alignment horizontal="justify" vertical="center"/>
    </xf>
    <xf numFmtId="0" fontId="13" fillId="8" borderId="0" xfId="0" applyFont="1" applyFill="1" applyAlignment="1">
      <alignment horizontal="justify" vertical="center"/>
    </xf>
    <xf numFmtId="0" fontId="13" fillId="9" borderId="0" xfId="0" applyFont="1" applyFill="1" applyAlignment="1">
      <alignment horizontal="justify" vertical="center"/>
    </xf>
    <xf numFmtId="0" fontId="13" fillId="10" borderId="0" xfId="0" applyFont="1" applyFill="1" applyAlignment="1">
      <alignment horizontal="justify" vertical="center"/>
    </xf>
    <xf numFmtId="0" fontId="13" fillId="11" borderId="0" xfId="0" applyFont="1" applyFill="1" applyAlignment="1">
      <alignment horizontal="justify" vertical="center"/>
    </xf>
    <xf numFmtId="0" fontId="3" fillId="0" borderId="1" xfId="0" applyFont="1" applyFill="1" applyBorder="1" applyAlignment="1"/>
    <xf numFmtId="211" fontId="5" fillId="0" borderId="10" xfId="0" applyNumberFormat="1" applyFont="1" applyBorder="1" applyAlignment="1">
      <alignment vertical="center" wrapText="1"/>
    </xf>
    <xf numFmtId="211" fontId="5" fillId="0" borderId="14" xfId="0" applyNumberFormat="1" applyFont="1" applyBorder="1" applyAlignment="1">
      <alignment vertical="center" wrapText="1"/>
    </xf>
    <xf numFmtId="0" fontId="3" fillId="3" borderId="9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2" xfId="0" applyFont="1" applyFill="1" applyBorder="1" applyAlignment="1"/>
    <xf numFmtId="217" fontId="3" fillId="0" borderId="14" xfId="2" applyNumberFormat="1" applyFont="1" applyBorder="1" applyAlignment="1"/>
    <xf numFmtId="0" fontId="3" fillId="0" borderId="13" xfId="0" applyFont="1" applyFill="1" applyBorder="1" applyAlignment="1"/>
    <xf numFmtId="217" fontId="3" fillId="3" borderId="11" xfId="2" applyNumberFormat="1" applyFont="1" applyFill="1" applyBorder="1" applyAlignment="1">
      <alignment horizontal="right"/>
    </xf>
    <xf numFmtId="217" fontId="3" fillId="0" borderId="8" xfId="2" applyNumberFormat="1" applyFont="1" applyBorder="1" applyAlignment="1">
      <alignment horizontal="right"/>
    </xf>
    <xf numFmtId="217" fontId="3" fillId="3" borderId="13" xfId="2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3" fillId="0" borderId="10" xfId="0" applyFont="1" applyFill="1" applyBorder="1" applyAlignment="1"/>
    <xf numFmtId="217" fontId="3" fillId="0" borderId="15" xfId="2" applyNumberFormat="1" applyFont="1" applyBorder="1" applyAlignment="1"/>
    <xf numFmtId="217" fontId="3" fillId="0" borderId="16" xfId="2" applyNumberFormat="1" applyFont="1" applyBorder="1" applyAlignment="1"/>
    <xf numFmtId="211" fontId="5" fillId="0" borderId="7" xfId="3" applyNumberFormat="1" applyFont="1" applyFill="1" applyBorder="1" applyAlignment="1">
      <alignment horizontal="center" vertical="center" wrapText="1"/>
    </xf>
    <xf numFmtId="217" fontId="3" fillId="0" borderId="1" xfId="2" applyNumberFormat="1" applyFont="1" applyBorder="1" applyAlignment="1">
      <alignment horizontal="center"/>
    </xf>
    <xf numFmtId="217" fontId="3" fillId="0" borderId="3" xfId="2" applyNumberFormat="1" applyFont="1" applyBorder="1" applyAlignment="1">
      <alignment horizontal="right"/>
    </xf>
    <xf numFmtId="217" fontId="3" fillId="3" borderId="3" xfId="2" applyNumberFormat="1" applyFont="1" applyFill="1" applyBorder="1" applyAlignment="1">
      <alignment horizontal="right"/>
    </xf>
    <xf numFmtId="211" fontId="5" fillId="0" borderId="7" xfId="0" applyNumberFormat="1" applyFont="1" applyBorder="1" applyAlignment="1">
      <alignment horizontal="center" vertical="center" wrapText="1"/>
    </xf>
    <xf numFmtId="217" fontId="3" fillId="0" borderId="16" xfId="2" applyNumberFormat="1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217" fontId="3" fillId="3" borderId="8" xfId="2" applyNumberFormat="1" applyFont="1" applyFill="1" applyBorder="1" applyAlignment="1">
      <alignment horizontal="right"/>
    </xf>
    <xf numFmtId="217" fontId="3" fillId="0" borderId="8" xfId="2" applyNumberFormat="1" applyFont="1" applyFill="1" applyBorder="1" applyAlignment="1">
      <alignment horizontal="right"/>
    </xf>
    <xf numFmtId="211" fontId="5" fillId="0" borderId="17" xfId="3" applyNumberFormat="1" applyFont="1" applyFill="1" applyBorder="1" applyAlignment="1">
      <alignment horizontal="center" vertical="center" wrapText="1"/>
    </xf>
    <xf numFmtId="211" fontId="5" fillId="0" borderId="14" xfId="3" applyNumberFormat="1" applyFont="1" applyFill="1" applyBorder="1" applyAlignment="1">
      <alignment horizontal="center" vertical="center" wrapText="1"/>
    </xf>
    <xf numFmtId="211" fontId="5" fillId="0" borderId="7" xfId="3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11" fontId="5" fillId="0" borderId="17" xfId="3" applyNumberFormat="1" applyFont="1" applyBorder="1" applyAlignment="1">
      <alignment horizontal="center" vertical="center" wrapText="1"/>
    </xf>
    <xf numFmtId="211" fontId="5" fillId="0" borderId="14" xfId="3" applyNumberFormat="1" applyFont="1" applyBorder="1" applyAlignment="1">
      <alignment horizontal="center" vertical="center" wrapText="1"/>
    </xf>
    <xf numFmtId="211" fontId="5" fillId="0" borderId="7" xfId="3" applyNumberFormat="1" applyFont="1" applyBorder="1" applyAlignment="1">
      <alignment horizontal="center" vertical="center" wrapText="1"/>
    </xf>
    <xf numFmtId="211" fontId="5" fillId="0" borderId="17" xfId="0" applyNumberFormat="1" applyFont="1" applyBorder="1" applyAlignment="1">
      <alignment horizontal="center" vertical="center" wrapText="1"/>
    </xf>
    <xf numFmtId="211" fontId="5" fillId="0" borderId="14" xfId="0" applyNumberFormat="1" applyFont="1" applyBorder="1" applyAlignment="1">
      <alignment horizontal="center" vertical="center" wrapText="1"/>
    </xf>
    <xf numFmtId="211" fontId="5" fillId="0" borderId="7" xfId="0" applyNumberFormat="1" applyFont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11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211" fontId="5" fillId="0" borderId="10" xfId="3" applyNumberFormat="1" applyFont="1" applyFill="1" applyBorder="1" applyAlignment="1">
      <alignment horizontal="center" vertical="center" wrapText="1"/>
    </xf>
    <xf numFmtId="211" fontId="5" fillId="0" borderId="23" xfId="0" applyNumberFormat="1" applyFont="1" applyBorder="1" applyAlignment="1">
      <alignment horizontal="center" vertical="center" wrapText="1"/>
    </xf>
    <xf numFmtId="211" fontId="5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11" fontId="5" fillId="0" borderId="21" xfId="3" applyNumberFormat="1" applyFont="1" applyBorder="1" applyAlignment="1">
      <alignment horizontal="center" vertical="center"/>
    </xf>
    <xf numFmtId="211" fontId="5" fillId="0" borderId="13" xfId="3" applyNumberFormat="1" applyFont="1" applyBorder="1" applyAlignment="1">
      <alignment horizontal="center" vertical="center"/>
    </xf>
    <xf numFmtId="211" fontId="5" fillId="0" borderId="3" xfId="3" applyNumberFormat="1" applyFont="1" applyBorder="1" applyAlignment="1">
      <alignment horizontal="center" vertical="center"/>
    </xf>
    <xf numFmtId="211" fontId="5" fillId="0" borderId="22" xfId="0" applyNumberFormat="1" applyFont="1" applyBorder="1" applyAlignment="1">
      <alignment horizontal="center" vertical="center"/>
    </xf>
    <xf numFmtId="211" fontId="5" fillId="0" borderId="19" xfId="0" applyNumberFormat="1" applyFont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5" fillId="0" borderId="7" xfId="0" applyNumberFormat="1" applyFont="1" applyFill="1" applyBorder="1" applyAlignment="1">
      <alignment horizontal="center" vertical="center" wrapText="1"/>
    </xf>
    <xf numFmtId="211" fontId="5" fillId="0" borderId="24" xfId="3" applyNumberFormat="1" applyFont="1" applyFill="1" applyBorder="1" applyAlignment="1">
      <alignment horizontal="center" vertical="center" wrapText="1"/>
    </xf>
    <xf numFmtId="211" fontId="5" fillId="0" borderId="25" xfId="3" applyNumberFormat="1" applyFont="1" applyFill="1" applyBorder="1" applyAlignment="1">
      <alignment horizontal="center" vertical="center" wrapText="1"/>
    </xf>
    <xf numFmtId="211" fontId="5" fillId="0" borderId="26" xfId="3" applyNumberFormat="1" applyFont="1" applyFill="1" applyBorder="1" applyAlignment="1">
      <alignment horizontal="center" vertical="center" wrapText="1"/>
    </xf>
    <xf numFmtId="3" fontId="5" fillId="0" borderId="19" xfId="2" applyNumberFormat="1" applyFont="1" applyBorder="1" applyAlignment="1">
      <alignment horizontal="center" vertical="center" wrapText="1"/>
    </xf>
    <xf numFmtId="3" fontId="5" fillId="0" borderId="20" xfId="2" applyNumberFormat="1" applyFont="1" applyBorder="1" applyAlignment="1">
      <alignment horizontal="center" vertical="center" wrapText="1"/>
    </xf>
    <xf numFmtId="211" fontId="5" fillId="0" borderId="17" xfId="0" applyNumberFormat="1" applyFont="1" applyFill="1" applyBorder="1" applyAlignment="1">
      <alignment horizontal="center" vertical="center" wrapText="1"/>
    </xf>
    <xf numFmtId="211" fontId="5" fillId="0" borderId="14" xfId="0" applyNumberFormat="1" applyFont="1" applyFill="1" applyBorder="1" applyAlignment="1">
      <alignment horizontal="center" vertical="center" wrapText="1"/>
    </xf>
    <xf numFmtId="211" fontId="5" fillId="0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11" fontId="11" fillId="4" borderId="15" xfId="0" applyNumberFormat="1" applyFont="1" applyFill="1" applyBorder="1" applyAlignment="1">
      <alignment horizontal="center"/>
    </xf>
    <xf numFmtId="211" fontId="11" fillId="4" borderId="18" xfId="0" applyNumberFormat="1" applyFont="1" applyFill="1" applyBorder="1" applyAlignment="1">
      <alignment horizontal="center"/>
    </xf>
    <xf numFmtId="211" fontId="11" fillId="4" borderId="4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5" fillId="0" borderId="17" xfId="2" applyNumberFormat="1" applyFont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wrapText="1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1</xdr:row>
      <xdr:rowOff>114300</xdr:rowOff>
    </xdr:from>
    <xdr:to>
      <xdr:col>13</xdr:col>
      <xdr:colOff>0</xdr:colOff>
      <xdr:row>4</xdr:row>
      <xdr:rowOff>1924050</xdr:rowOff>
    </xdr:to>
    <xdr:pic>
      <xdr:nvPicPr>
        <xdr:cNvPr id="5845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314325"/>
          <a:ext cx="972502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C187"/>
  <sheetViews>
    <sheetView tabSelected="1" topLeftCell="A118" zoomScale="79" zoomScaleNormal="79" zoomScaleSheetLayoutView="70" workbookViewId="0">
      <selection activeCell="E10" sqref="E10:E16"/>
    </sheetView>
  </sheetViews>
  <sheetFormatPr baseColWidth="10" defaultRowHeight="12.75" x14ac:dyDescent="0.2"/>
  <cols>
    <col min="1" max="1" width="9.5703125" customWidth="1"/>
    <col min="2" max="2" width="9.7109375" customWidth="1"/>
    <col min="3" max="3" width="13" customWidth="1"/>
    <col min="4" max="5" width="44.28515625" style="1" customWidth="1"/>
    <col min="6" max="6" width="16.28515625" style="1" customWidth="1"/>
    <col min="7" max="7" width="34.42578125" style="1" customWidth="1"/>
    <col min="8" max="8" width="17.7109375" style="3" customWidth="1"/>
    <col min="9" max="9" width="16.140625" style="2" customWidth="1"/>
    <col min="10" max="10" width="21" style="2" customWidth="1"/>
    <col min="11" max="11" width="16.140625" style="2" customWidth="1"/>
    <col min="12" max="12" width="16.28515625" style="2" customWidth="1"/>
    <col min="13" max="13" width="16" style="2" customWidth="1"/>
    <col min="14" max="14" width="16.28515625" style="2" customWidth="1"/>
    <col min="15" max="15" width="15.85546875" style="2" customWidth="1"/>
    <col min="16" max="16" width="16.28515625" customWidth="1"/>
    <col min="17" max="17" width="16.85546875" customWidth="1"/>
    <col min="18" max="19" width="16.5703125" customWidth="1"/>
    <col min="20" max="21" width="18" customWidth="1"/>
    <col min="22" max="22" width="24.5703125" customWidth="1"/>
    <col min="26" max="26" width="14.85546875" bestFit="1" customWidth="1"/>
    <col min="27" max="27" width="14.140625" bestFit="1" customWidth="1"/>
  </cols>
  <sheetData>
    <row r="1" spans="1:28" ht="15.75" customHeight="1" x14ac:dyDescent="0.2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8" ht="15.75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8" ht="15.75" customHeigh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8" ht="15.75" customHeigh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28" ht="182.25" customHeigh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8" ht="25.5" customHeight="1" x14ac:dyDescent="0.35">
      <c r="A6" s="174" t="s">
        <v>99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4"/>
      <c r="T6" s="25"/>
      <c r="U6" s="25"/>
      <c r="V6" s="43"/>
    </row>
    <row r="7" spans="1:28" ht="25.5" customHeight="1" x14ac:dyDescent="0.35">
      <c r="A7" s="150" t="s">
        <v>25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4"/>
      <c r="T7" s="25"/>
      <c r="U7" s="25"/>
      <c r="V7" s="43"/>
    </row>
    <row r="8" spans="1:28" ht="30.75" customHeight="1" x14ac:dyDescent="0.35">
      <c r="A8" s="150" t="s">
        <v>116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4"/>
      <c r="T8" s="25"/>
      <c r="U8" s="25"/>
      <c r="V8" s="44"/>
    </row>
    <row r="9" spans="1:28" s="33" customFormat="1" ht="44.25" customHeight="1" x14ac:dyDescent="0.2">
      <c r="A9" s="30" t="s">
        <v>15</v>
      </c>
      <c r="B9" s="30" t="s">
        <v>12</v>
      </c>
      <c r="C9" s="30" t="s">
        <v>13</v>
      </c>
      <c r="D9" s="30" t="s">
        <v>14</v>
      </c>
      <c r="E9" s="30" t="s">
        <v>117</v>
      </c>
      <c r="F9" s="31" t="s">
        <v>17</v>
      </c>
      <c r="G9" s="31" t="s">
        <v>18</v>
      </c>
      <c r="H9" s="32" t="s">
        <v>0</v>
      </c>
      <c r="I9" s="32" t="s">
        <v>1</v>
      </c>
      <c r="J9" s="32" t="s">
        <v>2</v>
      </c>
      <c r="K9" s="32" t="s">
        <v>3</v>
      </c>
      <c r="L9" s="32" t="s">
        <v>4</v>
      </c>
      <c r="M9" s="32" t="s">
        <v>5</v>
      </c>
      <c r="N9" s="32" t="s">
        <v>6</v>
      </c>
      <c r="O9" s="32" t="s">
        <v>7</v>
      </c>
      <c r="P9" s="41" t="s">
        <v>8</v>
      </c>
      <c r="Q9" s="32" t="s">
        <v>9</v>
      </c>
      <c r="R9" s="32" t="s">
        <v>10</v>
      </c>
      <c r="S9" s="32" t="s">
        <v>11</v>
      </c>
      <c r="T9" s="31" t="s">
        <v>28</v>
      </c>
      <c r="U9" s="31" t="s">
        <v>100</v>
      </c>
      <c r="V9" s="31" t="s">
        <v>23</v>
      </c>
    </row>
    <row r="10" spans="1:28" s="5" customFormat="1" ht="21.95" customHeight="1" x14ac:dyDescent="0.2">
      <c r="A10" s="154">
        <v>1</v>
      </c>
      <c r="B10" s="141"/>
      <c r="C10" s="141">
        <v>902163</v>
      </c>
      <c r="D10" s="144" t="s">
        <v>84</v>
      </c>
      <c r="E10" s="144" t="s">
        <v>91</v>
      </c>
      <c r="F10" s="17">
        <v>111</v>
      </c>
      <c r="G10" s="45" t="s">
        <v>19</v>
      </c>
      <c r="H10" s="52">
        <v>6000000</v>
      </c>
      <c r="I10" s="52">
        <v>6000000</v>
      </c>
      <c r="J10" s="52">
        <v>6000000</v>
      </c>
      <c r="K10" s="52">
        <v>6000000</v>
      </c>
      <c r="L10" s="52">
        <v>6000000</v>
      </c>
      <c r="M10" s="52">
        <v>6000000</v>
      </c>
      <c r="N10" s="52">
        <v>6000000</v>
      </c>
      <c r="O10" s="52">
        <v>6000000</v>
      </c>
      <c r="P10" s="52">
        <v>6000000</v>
      </c>
      <c r="Q10" s="52">
        <v>6000000</v>
      </c>
      <c r="R10" s="115">
        <v>6000000</v>
      </c>
      <c r="S10" s="52">
        <v>6000000</v>
      </c>
      <c r="T10" s="53">
        <f>SUM(H10:S10)</f>
        <v>72000000</v>
      </c>
      <c r="U10" s="53">
        <v>8333333</v>
      </c>
      <c r="V10" s="147">
        <f>SUM(T10:U16)</f>
        <v>108333333</v>
      </c>
      <c r="X10" s="34"/>
      <c r="Z10" s="37"/>
    </row>
    <row r="11" spans="1:28" s="5" customFormat="1" ht="21.95" customHeight="1" x14ac:dyDescent="0.2">
      <c r="A11" s="155"/>
      <c r="B11" s="134"/>
      <c r="C11" s="134"/>
      <c r="D11" s="128"/>
      <c r="E11" s="128"/>
      <c r="F11" s="42">
        <v>113</v>
      </c>
      <c r="G11" s="27" t="s">
        <v>20</v>
      </c>
      <c r="H11" s="52">
        <v>1500000</v>
      </c>
      <c r="I11" s="52">
        <v>1500000</v>
      </c>
      <c r="J11" s="52">
        <v>1500000</v>
      </c>
      <c r="K11" s="52">
        <v>1500000</v>
      </c>
      <c r="L11" s="52">
        <v>1500000</v>
      </c>
      <c r="M11" s="52">
        <v>1500000</v>
      </c>
      <c r="N11" s="52">
        <v>1500000</v>
      </c>
      <c r="O11" s="52">
        <v>3500000</v>
      </c>
      <c r="P11" s="52">
        <v>3500000</v>
      </c>
      <c r="Q11" s="52">
        <v>3500000</v>
      </c>
      <c r="R11" s="52">
        <v>3500000</v>
      </c>
      <c r="S11" s="52">
        <v>3500000</v>
      </c>
      <c r="T11" s="53">
        <f>SUM(H11:S11)</f>
        <v>28000000</v>
      </c>
      <c r="U11" s="53">
        <v>0</v>
      </c>
      <c r="V11" s="125"/>
      <c r="X11" s="34"/>
      <c r="Z11" s="37"/>
      <c r="AB11" s="34"/>
    </row>
    <row r="12" spans="1:28" s="5" customFormat="1" ht="21.95" customHeight="1" x14ac:dyDescent="0.2">
      <c r="A12" s="155"/>
      <c r="B12" s="134"/>
      <c r="C12" s="134"/>
      <c r="D12" s="128"/>
      <c r="E12" s="128"/>
      <c r="F12" s="17">
        <v>133</v>
      </c>
      <c r="G12" s="45" t="s">
        <v>22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/>
      <c r="T12" s="53">
        <f>-T13</f>
        <v>0</v>
      </c>
      <c r="U12" s="53">
        <f>T12/12</f>
        <v>0</v>
      </c>
      <c r="V12" s="125"/>
      <c r="X12" s="34"/>
    </row>
    <row r="13" spans="1:28" s="5" customFormat="1" ht="21.95" customHeight="1" x14ac:dyDescent="0.2">
      <c r="A13" s="155"/>
      <c r="B13" s="134"/>
      <c r="C13" s="134"/>
      <c r="D13" s="128"/>
      <c r="E13" s="128"/>
      <c r="F13" s="36">
        <v>191</v>
      </c>
      <c r="G13" s="46" t="s">
        <v>34</v>
      </c>
      <c r="H13" s="88">
        <v>0</v>
      </c>
      <c r="I13" s="61">
        <v>0</v>
      </c>
      <c r="J13" s="88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85">
        <v>0</v>
      </c>
      <c r="U13" s="85">
        <v>0</v>
      </c>
      <c r="V13" s="125"/>
      <c r="X13" s="34"/>
    </row>
    <row r="14" spans="1:28" s="5" customFormat="1" ht="21.95" customHeight="1" x14ac:dyDescent="0.2">
      <c r="A14" s="155"/>
      <c r="B14" s="134"/>
      <c r="C14" s="134"/>
      <c r="D14" s="128"/>
      <c r="E14" s="128"/>
      <c r="F14" s="36">
        <v>199</v>
      </c>
      <c r="G14" s="46" t="s">
        <v>30</v>
      </c>
      <c r="H14" s="88">
        <v>0</v>
      </c>
      <c r="I14" s="61">
        <v>0</v>
      </c>
      <c r="J14" s="88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85">
        <v>0</v>
      </c>
      <c r="U14" s="85">
        <v>0</v>
      </c>
      <c r="V14" s="125"/>
      <c r="X14" s="34"/>
    </row>
    <row r="15" spans="1:28" s="5" customFormat="1" ht="21.95" customHeight="1" x14ac:dyDescent="0.2">
      <c r="A15" s="155"/>
      <c r="B15" s="134"/>
      <c r="C15" s="134"/>
      <c r="D15" s="128"/>
      <c r="E15" s="128"/>
      <c r="F15" s="36">
        <v>841</v>
      </c>
      <c r="G15" s="46" t="s">
        <v>83</v>
      </c>
      <c r="H15" s="88">
        <v>0</v>
      </c>
      <c r="I15" s="61">
        <v>0</v>
      </c>
      <c r="J15" s="88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85">
        <v>0</v>
      </c>
      <c r="U15" s="85">
        <v>0</v>
      </c>
      <c r="V15" s="125"/>
      <c r="X15" s="34"/>
    </row>
    <row r="16" spans="1:28" s="5" customFormat="1" ht="21.95" customHeight="1" thickBot="1" x14ac:dyDescent="0.25">
      <c r="A16" s="155"/>
      <c r="B16" s="134"/>
      <c r="C16" s="134"/>
      <c r="D16" s="128"/>
      <c r="E16" s="129"/>
      <c r="F16" s="36">
        <v>232</v>
      </c>
      <c r="G16" s="46" t="s">
        <v>21</v>
      </c>
      <c r="H16" s="54">
        <v>0</v>
      </c>
      <c r="I16" s="55">
        <v>0</v>
      </c>
      <c r="J16" s="54">
        <v>0</v>
      </c>
      <c r="K16" s="55">
        <v>0</v>
      </c>
      <c r="L16" s="55"/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6">
        <v>0</v>
      </c>
      <c r="S16" s="57">
        <v>0</v>
      </c>
      <c r="T16" s="58">
        <f>SUM(H16:S16)</f>
        <v>0</v>
      </c>
      <c r="U16" s="58">
        <v>0</v>
      </c>
      <c r="V16" s="126"/>
      <c r="X16" s="34"/>
      <c r="Z16" s="37"/>
    </row>
    <row r="17" spans="1:26" s="5" customFormat="1" ht="21.75" customHeight="1" x14ac:dyDescent="0.2">
      <c r="A17" s="148">
        <v>2</v>
      </c>
      <c r="B17" s="130"/>
      <c r="C17" s="130">
        <v>1005054</v>
      </c>
      <c r="D17" s="127" t="s">
        <v>85</v>
      </c>
      <c r="E17" s="127" t="s">
        <v>35</v>
      </c>
      <c r="F17" s="24">
        <v>111</v>
      </c>
      <c r="G17" s="47" t="s">
        <v>19</v>
      </c>
      <c r="H17" s="59">
        <v>3000000</v>
      </c>
      <c r="I17" s="59">
        <v>3000000</v>
      </c>
      <c r="J17" s="59">
        <v>3000000</v>
      </c>
      <c r="K17" s="59">
        <v>3000000</v>
      </c>
      <c r="L17" s="59">
        <v>3000000</v>
      </c>
      <c r="M17" s="59">
        <v>3000000</v>
      </c>
      <c r="N17" s="59">
        <v>3000000</v>
      </c>
      <c r="O17" s="59">
        <v>3000000</v>
      </c>
      <c r="P17" s="59">
        <v>3000000</v>
      </c>
      <c r="Q17" s="59">
        <v>3000000</v>
      </c>
      <c r="R17" s="59">
        <v>3000000</v>
      </c>
      <c r="S17" s="59">
        <v>3000000</v>
      </c>
      <c r="T17" s="53">
        <f t="shared" ref="T17:T47" si="0">SUM(H17:S17)</f>
        <v>36000000</v>
      </c>
      <c r="U17" s="60">
        <v>4208333</v>
      </c>
      <c r="V17" s="124">
        <f>SUM(T17:U21)</f>
        <v>54708333</v>
      </c>
      <c r="X17" s="34"/>
    </row>
    <row r="18" spans="1:26" s="5" customFormat="1" ht="21.95" customHeight="1" x14ac:dyDescent="0.2">
      <c r="A18" s="149"/>
      <c r="B18" s="131"/>
      <c r="C18" s="131"/>
      <c r="D18" s="128"/>
      <c r="E18" s="128"/>
      <c r="F18" s="20">
        <v>113</v>
      </c>
      <c r="G18" s="27" t="s">
        <v>20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3">
        <f t="shared" si="0"/>
        <v>0</v>
      </c>
      <c r="U18" s="53">
        <v>0</v>
      </c>
      <c r="V18" s="125"/>
      <c r="X18" s="34"/>
    </row>
    <row r="19" spans="1:26" s="5" customFormat="1" ht="21.95" customHeight="1" x14ac:dyDescent="0.2">
      <c r="A19" s="149"/>
      <c r="B19" s="131"/>
      <c r="C19" s="131"/>
      <c r="D19" s="128"/>
      <c r="E19" s="128"/>
      <c r="F19" s="20">
        <v>131</v>
      </c>
      <c r="G19" s="27" t="s">
        <v>26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53">
        <f t="shared" si="0"/>
        <v>0</v>
      </c>
      <c r="U19" s="53">
        <v>0</v>
      </c>
      <c r="V19" s="125"/>
      <c r="X19" s="34"/>
    </row>
    <row r="20" spans="1:26" s="5" customFormat="1" ht="21.95" customHeight="1" x14ac:dyDescent="0.2">
      <c r="A20" s="149"/>
      <c r="B20" s="131"/>
      <c r="C20" s="131"/>
      <c r="D20" s="128"/>
      <c r="E20" s="128"/>
      <c r="F20" s="17">
        <v>133</v>
      </c>
      <c r="G20" s="45" t="s">
        <v>22</v>
      </c>
      <c r="H20" s="52">
        <v>1000000</v>
      </c>
      <c r="I20" s="52">
        <v>1000000</v>
      </c>
      <c r="J20" s="52">
        <v>1000000</v>
      </c>
      <c r="K20" s="52">
        <v>1000000</v>
      </c>
      <c r="L20" s="52">
        <v>1000000</v>
      </c>
      <c r="M20" s="52">
        <v>1000000</v>
      </c>
      <c r="N20" s="52">
        <v>1000000</v>
      </c>
      <c r="O20" s="52">
        <v>1500000</v>
      </c>
      <c r="P20" s="52">
        <v>1500000</v>
      </c>
      <c r="Q20" s="61">
        <v>1500000</v>
      </c>
      <c r="R20" s="61">
        <v>1500000</v>
      </c>
      <c r="S20" s="61">
        <v>1500000</v>
      </c>
      <c r="T20" s="53">
        <f t="shared" si="0"/>
        <v>14500000</v>
      </c>
      <c r="U20" s="53">
        <v>0</v>
      </c>
      <c r="V20" s="125"/>
      <c r="X20" s="34"/>
    </row>
    <row r="21" spans="1:26" s="5" customFormat="1" ht="21.95" customHeight="1" thickBot="1" x14ac:dyDescent="0.25">
      <c r="A21" s="149"/>
      <c r="B21" s="131"/>
      <c r="C21" s="131"/>
      <c r="D21" s="128"/>
      <c r="E21" s="129"/>
      <c r="F21" s="23">
        <v>232</v>
      </c>
      <c r="G21" s="48" t="s">
        <v>21</v>
      </c>
      <c r="H21" s="54">
        <v>0</v>
      </c>
      <c r="I21" s="54">
        <v>0</v>
      </c>
      <c r="J21" s="54">
        <v>0</v>
      </c>
      <c r="K21" s="54">
        <v>0</v>
      </c>
      <c r="L21" s="54"/>
      <c r="M21" s="54">
        <v>0</v>
      </c>
      <c r="N21" s="54">
        <v>0</v>
      </c>
      <c r="O21" s="62">
        <v>0</v>
      </c>
      <c r="P21" s="62">
        <v>0</v>
      </c>
      <c r="Q21" s="62">
        <v>0</v>
      </c>
      <c r="R21" s="62">
        <v>0</v>
      </c>
      <c r="S21" s="63"/>
      <c r="T21" s="58">
        <f t="shared" si="0"/>
        <v>0</v>
      </c>
      <c r="U21" s="58">
        <f>SUM(T21)</f>
        <v>0</v>
      </c>
      <c r="V21" s="126"/>
      <c r="X21" s="34"/>
    </row>
    <row r="22" spans="1:26" s="28" customFormat="1" ht="21.95" customHeight="1" x14ac:dyDescent="0.2">
      <c r="A22" s="165">
        <v>3</v>
      </c>
      <c r="B22" s="124"/>
      <c r="C22" s="124">
        <v>3361448</v>
      </c>
      <c r="D22" s="138" t="s">
        <v>86</v>
      </c>
      <c r="E22" s="138" t="s">
        <v>35</v>
      </c>
      <c r="F22" s="26">
        <v>111</v>
      </c>
      <c r="G22" s="27" t="s">
        <v>19</v>
      </c>
      <c r="H22" s="61">
        <v>3000000</v>
      </c>
      <c r="I22" s="61">
        <v>3000000</v>
      </c>
      <c r="J22" s="61">
        <v>3000000</v>
      </c>
      <c r="K22" s="61">
        <v>3000000</v>
      </c>
      <c r="L22" s="61">
        <v>3000000</v>
      </c>
      <c r="M22" s="61">
        <v>3000000</v>
      </c>
      <c r="N22" s="61">
        <v>3000000</v>
      </c>
      <c r="O22" s="61">
        <v>3000000</v>
      </c>
      <c r="P22" s="61">
        <v>3000000</v>
      </c>
      <c r="Q22" s="61">
        <v>3000000</v>
      </c>
      <c r="R22" s="61">
        <v>3000000</v>
      </c>
      <c r="S22" s="61">
        <v>3000000</v>
      </c>
      <c r="T22" s="60">
        <f t="shared" si="0"/>
        <v>36000000</v>
      </c>
      <c r="U22" s="60">
        <v>4208333</v>
      </c>
      <c r="V22" s="124">
        <f>SUM(T22:U25)</f>
        <v>54708333</v>
      </c>
      <c r="W22" s="5"/>
      <c r="X22" s="34"/>
      <c r="Z22" s="38"/>
    </row>
    <row r="23" spans="1:26" s="28" customFormat="1" ht="21.95" customHeight="1" x14ac:dyDescent="0.2">
      <c r="A23" s="166"/>
      <c r="B23" s="125"/>
      <c r="C23" s="125"/>
      <c r="D23" s="139"/>
      <c r="E23" s="139"/>
      <c r="F23" s="26">
        <v>113</v>
      </c>
      <c r="G23" s="27" t="s">
        <v>20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3">
        <f t="shared" si="0"/>
        <v>0</v>
      </c>
      <c r="U23" s="53"/>
      <c r="V23" s="125"/>
      <c r="W23" s="5"/>
      <c r="X23" s="34"/>
      <c r="Z23" s="38"/>
    </row>
    <row r="24" spans="1:26" s="28" customFormat="1" ht="21.95" customHeight="1" x14ac:dyDescent="0.2">
      <c r="A24" s="166"/>
      <c r="B24" s="125"/>
      <c r="C24" s="125"/>
      <c r="D24" s="139"/>
      <c r="E24" s="139"/>
      <c r="F24" s="26">
        <v>133</v>
      </c>
      <c r="G24" s="27" t="s">
        <v>22</v>
      </c>
      <c r="H24" s="52">
        <v>1000000</v>
      </c>
      <c r="I24" s="52">
        <v>1000000</v>
      </c>
      <c r="J24" s="52">
        <v>1000000</v>
      </c>
      <c r="K24" s="52">
        <v>1000000</v>
      </c>
      <c r="L24" s="52">
        <v>1000000</v>
      </c>
      <c r="M24" s="52">
        <v>1000000</v>
      </c>
      <c r="N24" s="52">
        <v>1000000</v>
      </c>
      <c r="O24" s="52">
        <v>1500000</v>
      </c>
      <c r="P24" s="52">
        <v>1500000</v>
      </c>
      <c r="Q24" s="64">
        <v>1500000</v>
      </c>
      <c r="R24" s="64">
        <v>1500000</v>
      </c>
      <c r="S24" s="64">
        <v>1500000</v>
      </c>
      <c r="T24" s="53">
        <f t="shared" si="0"/>
        <v>14500000</v>
      </c>
      <c r="U24" s="53"/>
      <c r="V24" s="125"/>
      <c r="W24" s="5"/>
      <c r="X24" s="34"/>
    </row>
    <row r="25" spans="1:26" s="28" customFormat="1" ht="21.95" customHeight="1" thickBot="1" x14ac:dyDescent="0.25">
      <c r="A25" s="167"/>
      <c r="B25" s="126"/>
      <c r="C25" s="126"/>
      <c r="D25" s="140"/>
      <c r="E25" s="140"/>
      <c r="F25" s="29">
        <v>232</v>
      </c>
      <c r="G25" s="49" t="s">
        <v>21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/>
      <c r="P25" s="65">
        <v>0</v>
      </c>
      <c r="Q25" s="65">
        <v>0</v>
      </c>
      <c r="R25" s="65">
        <v>0</v>
      </c>
      <c r="S25" s="66">
        <v>0</v>
      </c>
      <c r="T25" s="58">
        <f t="shared" si="0"/>
        <v>0</v>
      </c>
      <c r="U25" s="58"/>
      <c r="V25" s="126"/>
      <c r="W25" s="5"/>
      <c r="X25" s="34"/>
    </row>
    <row r="26" spans="1:26" s="5" customFormat="1" ht="21.95" customHeight="1" x14ac:dyDescent="0.2">
      <c r="A26" s="133">
        <v>4</v>
      </c>
      <c r="B26" s="151"/>
      <c r="C26" s="130">
        <v>5505024</v>
      </c>
      <c r="D26" s="145" t="s">
        <v>87</v>
      </c>
      <c r="E26" s="145" t="s">
        <v>35</v>
      </c>
      <c r="F26" s="20">
        <v>111</v>
      </c>
      <c r="G26" s="27" t="s">
        <v>19</v>
      </c>
      <c r="H26" s="61">
        <v>2000000</v>
      </c>
      <c r="I26" s="61">
        <v>2000000</v>
      </c>
      <c r="J26" s="61">
        <v>2000000</v>
      </c>
      <c r="K26" s="61">
        <v>2000000</v>
      </c>
      <c r="L26" s="61">
        <v>2000000</v>
      </c>
      <c r="M26" s="61">
        <v>2000000</v>
      </c>
      <c r="N26" s="61">
        <v>2000000</v>
      </c>
      <c r="O26" s="61">
        <v>2000000</v>
      </c>
      <c r="P26" s="61">
        <v>2000000</v>
      </c>
      <c r="Q26" s="61">
        <v>2000000</v>
      </c>
      <c r="R26" s="61">
        <v>2000000</v>
      </c>
      <c r="S26" s="61">
        <v>2000000</v>
      </c>
      <c r="T26" s="60">
        <f t="shared" si="0"/>
        <v>24000000</v>
      </c>
      <c r="U26" s="60">
        <v>2200000</v>
      </c>
      <c r="V26" s="124">
        <f>SUM(T26:U30)</f>
        <v>28600000</v>
      </c>
      <c r="X26" s="34"/>
    </row>
    <row r="27" spans="1:26" s="5" customFormat="1" ht="21.95" customHeight="1" x14ac:dyDescent="0.2">
      <c r="A27" s="134"/>
      <c r="B27" s="152"/>
      <c r="C27" s="131"/>
      <c r="D27" s="146"/>
      <c r="E27" s="146"/>
      <c r="F27" s="20">
        <v>113</v>
      </c>
      <c r="G27" s="27" t="s">
        <v>20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3">
        <v>0</v>
      </c>
      <c r="U27" s="53"/>
      <c r="V27" s="125"/>
      <c r="X27" s="34"/>
      <c r="Z27" s="34"/>
    </row>
    <row r="28" spans="1:26" s="5" customFormat="1" ht="21.95" customHeight="1" x14ac:dyDescent="0.2">
      <c r="A28" s="134"/>
      <c r="B28" s="152"/>
      <c r="C28" s="131"/>
      <c r="D28" s="146"/>
      <c r="E28" s="146"/>
      <c r="F28" s="20">
        <v>131</v>
      </c>
      <c r="G28" s="27" t="s">
        <v>26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67">
        <v>0</v>
      </c>
      <c r="R28" s="67">
        <v>0</v>
      </c>
      <c r="S28" s="67">
        <v>0</v>
      </c>
      <c r="T28" s="53">
        <f t="shared" si="0"/>
        <v>0</v>
      </c>
      <c r="U28" s="53"/>
      <c r="V28" s="125"/>
      <c r="X28" s="34"/>
      <c r="Z28" s="34"/>
    </row>
    <row r="29" spans="1:26" s="5" customFormat="1" ht="21.95" customHeight="1" x14ac:dyDescent="0.2">
      <c r="A29" s="134"/>
      <c r="B29" s="152"/>
      <c r="C29" s="131"/>
      <c r="D29" s="146"/>
      <c r="E29" s="146"/>
      <c r="F29" s="20">
        <v>133</v>
      </c>
      <c r="G29" s="27" t="s">
        <v>22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400000</v>
      </c>
      <c r="O29" s="52">
        <v>400000</v>
      </c>
      <c r="P29" s="52">
        <v>400000</v>
      </c>
      <c r="Q29" s="60">
        <v>400000</v>
      </c>
      <c r="R29" s="60">
        <v>400000</v>
      </c>
      <c r="S29" s="60">
        <v>400000</v>
      </c>
      <c r="T29" s="53">
        <f t="shared" si="0"/>
        <v>2400000</v>
      </c>
      <c r="U29" s="53"/>
      <c r="V29" s="125"/>
      <c r="X29" s="34"/>
      <c r="Z29" s="34"/>
    </row>
    <row r="30" spans="1:26" s="5" customFormat="1" ht="21.95" customHeight="1" thickBot="1" x14ac:dyDescent="0.25">
      <c r="A30" s="135"/>
      <c r="B30" s="153"/>
      <c r="C30" s="132"/>
      <c r="D30" s="168"/>
      <c r="E30" s="168"/>
      <c r="F30" s="21">
        <v>232</v>
      </c>
      <c r="G30" s="49" t="s">
        <v>21</v>
      </c>
      <c r="H30" s="68">
        <v>0</v>
      </c>
      <c r="I30" s="69">
        <v>0</v>
      </c>
      <c r="J30" s="54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58">
        <f t="shared" si="0"/>
        <v>0</v>
      </c>
      <c r="U30" s="58">
        <v>0</v>
      </c>
      <c r="V30" s="126"/>
      <c r="X30" s="34"/>
    </row>
    <row r="31" spans="1:26" s="5" customFormat="1" ht="21.95" customHeight="1" x14ac:dyDescent="0.2">
      <c r="A31" s="133">
        <v>5</v>
      </c>
      <c r="B31" s="133"/>
      <c r="C31" s="163">
        <v>2410699</v>
      </c>
      <c r="D31" s="128" t="s">
        <v>88</v>
      </c>
      <c r="E31" s="127" t="s">
        <v>35</v>
      </c>
      <c r="F31" s="20">
        <v>111</v>
      </c>
      <c r="G31" s="27" t="s">
        <v>19</v>
      </c>
      <c r="H31" s="61">
        <v>1800000</v>
      </c>
      <c r="I31" s="61">
        <v>1800000</v>
      </c>
      <c r="J31" s="61">
        <v>1800000</v>
      </c>
      <c r="K31" s="61">
        <v>1800000</v>
      </c>
      <c r="L31" s="61">
        <v>1800000</v>
      </c>
      <c r="M31" s="61">
        <v>1800000</v>
      </c>
      <c r="N31" s="61">
        <v>1800000</v>
      </c>
      <c r="O31" s="61">
        <v>1800000</v>
      </c>
      <c r="P31" s="61">
        <v>1800000</v>
      </c>
      <c r="Q31" s="61">
        <v>1800000</v>
      </c>
      <c r="R31" s="61">
        <v>1800000</v>
      </c>
      <c r="S31" s="61">
        <v>1800000</v>
      </c>
      <c r="T31" s="60">
        <f t="shared" si="0"/>
        <v>21600000</v>
      </c>
      <c r="U31" s="60">
        <v>2000000</v>
      </c>
      <c r="V31" s="124">
        <f>SUM(T31:U35)</f>
        <v>26200000</v>
      </c>
      <c r="X31" s="34"/>
    </row>
    <row r="32" spans="1:26" s="5" customFormat="1" ht="21.95" customHeight="1" x14ac:dyDescent="0.2">
      <c r="A32" s="134"/>
      <c r="B32" s="134"/>
      <c r="C32" s="163"/>
      <c r="D32" s="128"/>
      <c r="E32" s="128"/>
      <c r="F32" s="20">
        <v>113</v>
      </c>
      <c r="G32" s="27" t="s">
        <v>20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3">
        <f t="shared" si="0"/>
        <v>0</v>
      </c>
      <c r="U32" s="53"/>
      <c r="V32" s="125"/>
      <c r="X32" s="34"/>
      <c r="Z32" s="34"/>
    </row>
    <row r="33" spans="1:26" s="5" customFormat="1" ht="21.95" customHeight="1" x14ac:dyDescent="0.2">
      <c r="A33" s="134"/>
      <c r="B33" s="134"/>
      <c r="C33" s="163"/>
      <c r="D33" s="128"/>
      <c r="E33" s="128"/>
      <c r="F33" s="20">
        <v>131</v>
      </c>
      <c r="G33" s="27" t="s">
        <v>26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53">
        <f t="shared" si="0"/>
        <v>0</v>
      </c>
      <c r="U33" s="53"/>
      <c r="V33" s="125"/>
      <c r="X33" s="34"/>
      <c r="Z33" s="34"/>
    </row>
    <row r="34" spans="1:26" s="5" customFormat="1" ht="21.95" customHeight="1" x14ac:dyDescent="0.2">
      <c r="A34" s="134"/>
      <c r="B34" s="134"/>
      <c r="C34" s="163"/>
      <c r="D34" s="128"/>
      <c r="E34" s="128"/>
      <c r="F34" s="20">
        <v>133</v>
      </c>
      <c r="G34" s="27" t="s">
        <v>22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400000</v>
      </c>
      <c r="O34" s="52">
        <v>400000</v>
      </c>
      <c r="P34" s="52">
        <v>400000</v>
      </c>
      <c r="Q34" s="67">
        <v>400000</v>
      </c>
      <c r="R34" s="67">
        <v>400000</v>
      </c>
      <c r="S34" s="70">
        <v>400000</v>
      </c>
      <c r="T34" s="53">
        <f t="shared" si="0"/>
        <v>2400000</v>
      </c>
      <c r="U34" s="53">
        <f>T34/12</f>
        <v>200000</v>
      </c>
      <c r="V34" s="125"/>
      <c r="X34" s="34"/>
      <c r="Z34" s="34"/>
    </row>
    <row r="35" spans="1:26" s="5" customFormat="1" ht="21.95" customHeight="1" thickBot="1" x14ac:dyDescent="0.25">
      <c r="A35" s="135"/>
      <c r="B35" s="135"/>
      <c r="C35" s="164"/>
      <c r="D35" s="129"/>
      <c r="E35" s="129"/>
      <c r="F35" s="18">
        <v>232</v>
      </c>
      <c r="G35" s="49" t="s">
        <v>21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71">
        <v>0</v>
      </c>
      <c r="T35" s="58">
        <f t="shared" si="0"/>
        <v>0</v>
      </c>
      <c r="U35" s="58">
        <v>0</v>
      </c>
      <c r="V35" s="126"/>
      <c r="X35" s="34"/>
    </row>
    <row r="36" spans="1:26" s="5" customFormat="1" ht="21.95" customHeight="1" x14ac:dyDescent="0.2">
      <c r="A36" s="133">
        <v>6</v>
      </c>
      <c r="B36" s="133"/>
      <c r="C36" s="176">
        <v>3325535</v>
      </c>
      <c r="D36" s="127" t="s">
        <v>89</v>
      </c>
      <c r="E36" s="127" t="s">
        <v>36</v>
      </c>
      <c r="F36" s="20">
        <v>144</v>
      </c>
      <c r="G36" s="27" t="s">
        <v>33</v>
      </c>
      <c r="H36" s="52">
        <v>2000000</v>
      </c>
      <c r="I36" s="52">
        <v>2000000</v>
      </c>
      <c r="J36" s="52">
        <v>2000000</v>
      </c>
      <c r="K36" s="52">
        <v>2000000</v>
      </c>
      <c r="L36" s="52">
        <v>2000000</v>
      </c>
      <c r="M36" s="52">
        <v>2000000</v>
      </c>
      <c r="N36" s="52">
        <v>2200000</v>
      </c>
      <c r="O36" s="52">
        <v>2200000</v>
      </c>
      <c r="P36" s="52">
        <v>2200000</v>
      </c>
      <c r="Q36" s="52">
        <v>2200000</v>
      </c>
      <c r="R36" s="52">
        <v>2200000</v>
      </c>
      <c r="S36" s="52">
        <v>2200000</v>
      </c>
      <c r="T36" s="60">
        <f>SUM(H36:S36)</f>
        <v>25200000</v>
      </c>
      <c r="U36" s="60">
        <v>2100000</v>
      </c>
      <c r="V36" s="124">
        <f>SUM(T36:U39)</f>
        <v>27300000</v>
      </c>
      <c r="X36" s="34"/>
    </row>
    <row r="37" spans="1:26" s="5" customFormat="1" ht="21.95" customHeight="1" x14ac:dyDescent="0.2">
      <c r="A37" s="134"/>
      <c r="B37" s="134"/>
      <c r="C37" s="177"/>
      <c r="D37" s="128"/>
      <c r="E37" s="128"/>
      <c r="F37" s="20">
        <v>113</v>
      </c>
      <c r="G37" s="27" t="s">
        <v>20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3">
        <f t="shared" si="0"/>
        <v>0</v>
      </c>
      <c r="U37" s="53">
        <f>T37/12</f>
        <v>0</v>
      </c>
      <c r="V37" s="125"/>
      <c r="X37" s="34"/>
    </row>
    <row r="38" spans="1:26" s="5" customFormat="1" ht="21.95" customHeight="1" x14ac:dyDescent="0.2">
      <c r="A38" s="134"/>
      <c r="B38" s="134"/>
      <c r="C38" s="177"/>
      <c r="D38" s="128"/>
      <c r="E38" s="128"/>
      <c r="F38" s="20">
        <v>131</v>
      </c>
      <c r="G38" s="27" t="s">
        <v>26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72">
        <v>0</v>
      </c>
      <c r="T38" s="53">
        <f t="shared" si="0"/>
        <v>0</v>
      </c>
      <c r="U38" s="53"/>
      <c r="V38" s="125"/>
      <c r="X38" s="34"/>
    </row>
    <row r="39" spans="1:26" s="5" customFormat="1" ht="21.95" customHeight="1" thickBot="1" x14ac:dyDescent="0.25">
      <c r="A39" s="135"/>
      <c r="B39" s="134"/>
      <c r="C39" s="177"/>
      <c r="D39" s="128"/>
      <c r="E39" s="129"/>
      <c r="F39" s="21">
        <v>133</v>
      </c>
      <c r="G39" s="48" t="s">
        <v>22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71">
        <v>0</v>
      </c>
      <c r="T39" s="58">
        <f t="shared" si="0"/>
        <v>0</v>
      </c>
      <c r="U39" s="58">
        <f>T39/12</f>
        <v>0</v>
      </c>
      <c r="V39" s="126"/>
      <c r="X39" s="34"/>
    </row>
    <row r="40" spans="1:26" s="5" customFormat="1" ht="21.95" customHeight="1" x14ac:dyDescent="0.2">
      <c r="A40" s="133">
        <v>7</v>
      </c>
      <c r="B40" s="133"/>
      <c r="C40" s="130">
        <v>5763015</v>
      </c>
      <c r="D40" s="138" t="s">
        <v>90</v>
      </c>
      <c r="E40" s="127" t="s">
        <v>36</v>
      </c>
      <c r="F40" s="22">
        <v>144</v>
      </c>
      <c r="G40" s="47" t="s">
        <v>33</v>
      </c>
      <c r="H40" s="67">
        <v>2000000</v>
      </c>
      <c r="I40" s="67">
        <v>2000000</v>
      </c>
      <c r="J40" s="67">
        <v>2000000</v>
      </c>
      <c r="K40" s="67">
        <v>2000000</v>
      </c>
      <c r="L40" s="67">
        <v>2000000</v>
      </c>
      <c r="M40" s="67">
        <v>2000000</v>
      </c>
      <c r="N40" s="67">
        <v>2200000</v>
      </c>
      <c r="O40" s="67">
        <v>2200000</v>
      </c>
      <c r="P40" s="67">
        <v>2200000</v>
      </c>
      <c r="Q40" s="67">
        <v>2200000</v>
      </c>
      <c r="R40" s="67">
        <v>2200000</v>
      </c>
      <c r="S40" s="67">
        <v>2200000</v>
      </c>
      <c r="T40" s="60">
        <f>SUM(H40:S40)</f>
        <v>25200000</v>
      </c>
      <c r="U40" s="60">
        <v>2100000</v>
      </c>
      <c r="V40" s="125">
        <f>SUM(T40:U43)</f>
        <v>27300000</v>
      </c>
      <c r="X40" s="34"/>
    </row>
    <row r="41" spans="1:26" s="5" customFormat="1" ht="21.95" customHeight="1" x14ac:dyDescent="0.2">
      <c r="A41" s="134"/>
      <c r="B41" s="134"/>
      <c r="C41" s="131"/>
      <c r="D41" s="139"/>
      <c r="E41" s="128"/>
      <c r="F41" s="20">
        <v>113</v>
      </c>
      <c r="G41" s="27" t="s">
        <v>20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3">
        <f t="shared" si="0"/>
        <v>0</v>
      </c>
      <c r="U41" s="60">
        <f>T41/12</f>
        <v>0</v>
      </c>
      <c r="V41" s="125"/>
      <c r="X41" s="34"/>
    </row>
    <row r="42" spans="1:26" s="5" customFormat="1" ht="21.95" customHeight="1" x14ac:dyDescent="0.2">
      <c r="A42" s="134"/>
      <c r="B42" s="134"/>
      <c r="C42" s="131"/>
      <c r="D42" s="139"/>
      <c r="E42" s="128"/>
      <c r="F42" s="20">
        <v>133</v>
      </c>
      <c r="G42" s="27" t="s">
        <v>22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67">
        <v>0</v>
      </c>
      <c r="R42" s="67">
        <v>0</v>
      </c>
      <c r="S42" s="70">
        <v>0</v>
      </c>
      <c r="T42" s="53">
        <f t="shared" si="0"/>
        <v>0</v>
      </c>
      <c r="U42" s="53">
        <f>T42/12</f>
        <v>0</v>
      </c>
      <c r="V42" s="125"/>
      <c r="X42" s="34"/>
    </row>
    <row r="43" spans="1:26" s="5" customFormat="1" ht="21.95" customHeight="1" thickBot="1" x14ac:dyDescent="0.25">
      <c r="A43" s="135"/>
      <c r="B43" s="135"/>
      <c r="C43" s="132"/>
      <c r="D43" s="140"/>
      <c r="E43" s="129"/>
      <c r="F43" s="21">
        <v>232</v>
      </c>
      <c r="G43" s="104" t="s">
        <v>21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71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8">
        <f t="shared" si="0"/>
        <v>0</v>
      </c>
      <c r="U43" s="58">
        <v>0</v>
      </c>
      <c r="V43" s="126"/>
      <c r="X43" s="34"/>
    </row>
    <row r="44" spans="1:26" s="5" customFormat="1" ht="21.95" customHeight="1" x14ac:dyDescent="0.2">
      <c r="A44" s="133">
        <v>8</v>
      </c>
      <c r="B44" s="87"/>
      <c r="C44" s="130">
        <v>2307563</v>
      </c>
      <c r="D44" s="138" t="s">
        <v>101</v>
      </c>
      <c r="E44" s="127" t="s">
        <v>36</v>
      </c>
      <c r="F44" s="102">
        <v>144</v>
      </c>
      <c r="G44" s="103" t="s">
        <v>33</v>
      </c>
      <c r="H44" s="67">
        <v>0</v>
      </c>
      <c r="I44" s="67">
        <v>0</v>
      </c>
      <c r="J44" s="67">
        <v>2000000</v>
      </c>
      <c r="K44" s="67">
        <v>2000000</v>
      </c>
      <c r="L44" s="67">
        <v>2000000</v>
      </c>
      <c r="M44" s="67">
        <v>2000000</v>
      </c>
      <c r="N44" s="74">
        <v>2200000</v>
      </c>
      <c r="O44" s="67">
        <v>2200000</v>
      </c>
      <c r="P44" s="67">
        <v>2200000</v>
      </c>
      <c r="Q44" s="67">
        <v>2200000</v>
      </c>
      <c r="R44" s="67">
        <v>2200000</v>
      </c>
      <c r="S44" s="67">
        <v>2200000</v>
      </c>
      <c r="T44" s="60">
        <f>SUM(H44:S44)</f>
        <v>21200000</v>
      </c>
      <c r="U44" s="60">
        <v>1766667</v>
      </c>
      <c r="V44" s="124">
        <f>SUM(T44:U47)</f>
        <v>22966667</v>
      </c>
      <c r="X44" s="34"/>
    </row>
    <row r="45" spans="1:26" s="5" customFormat="1" ht="21.95" customHeight="1" x14ac:dyDescent="0.2">
      <c r="A45" s="134"/>
      <c r="B45" s="87"/>
      <c r="C45" s="131"/>
      <c r="D45" s="139"/>
      <c r="E45" s="128"/>
      <c r="F45" s="17">
        <v>113</v>
      </c>
      <c r="G45" s="99" t="s">
        <v>20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7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3">
        <f t="shared" si="0"/>
        <v>0</v>
      </c>
      <c r="U45" s="53" t="s">
        <v>98</v>
      </c>
      <c r="V45" s="125"/>
      <c r="X45" s="34"/>
    </row>
    <row r="46" spans="1:26" s="5" customFormat="1" ht="21.95" customHeight="1" x14ac:dyDescent="0.2">
      <c r="A46" s="134"/>
      <c r="B46" s="87"/>
      <c r="C46" s="131"/>
      <c r="D46" s="139"/>
      <c r="E46" s="128"/>
      <c r="F46" s="17">
        <v>133</v>
      </c>
      <c r="G46" s="99" t="s">
        <v>22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7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3">
        <f t="shared" si="0"/>
        <v>0</v>
      </c>
      <c r="U46" s="53" t="s">
        <v>98</v>
      </c>
      <c r="V46" s="125"/>
      <c r="X46" s="34"/>
    </row>
    <row r="47" spans="1:26" s="5" customFormat="1" ht="21.95" customHeight="1" thickBot="1" x14ac:dyDescent="0.25">
      <c r="A47" s="135"/>
      <c r="B47" s="118"/>
      <c r="C47" s="132"/>
      <c r="D47" s="140"/>
      <c r="E47" s="129"/>
      <c r="F47" s="21">
        <v>232</v>
      </c>
      <c r="G47" s="51" t="s">
        <v>21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71">
        <v>0</v>
      </c>
      <c r="O47" s="54"/>
      <c r="P47" s="54">
        <v>0</v>
      </c>
      <c r="Q47" s="54">
        <v>0</v>
      </c>
      <c r="R47" s="54">
        <v>0</v>
      </c>
      <c r="S47" s="54">
        <v>0</v>
      </c>
      <c r="T47" s="58">
        <f t="shared" si="0"/>
        <v>0</v>
      </c>
      <c r="U47" s="58"/>
      <c r="V47" s="126"/>
      <c r="X47" s="34"/>
    </row>
    <row r="48" spans="1:26" s="5" customFormat="1" ht="21.95" customHeight="1" x14ac:dyDescent="0.2">
      <c r="A48" s="133">
        <v>10</v>
      </c>
      <c r="B48" s="87"/>
      <c r="C48" s="130">
        <v>5331449</v>
      </c>
      <c r="D48" s="127" t="s">
        <v>102</v>
      </c>
      <c r="E48" s="127" t="s">
        <v>36</v>
      </c>
      <c r="F48" s="17">
        <v>144</v>
      </c>
      <c r="G48" s="106" t="s">
        <v>33</v>
      </c>
      <c r="H48" s="61">
        <v>2200000</v>
      </c>
      <c r="I48" s="61">
        <v>2200000</v>
      </c>
      <c r="J48" s="61">
        <v>2200000</v>
      </c>
      <c r="K48" s="61">
        <v>2200000</v>
      </c>
      <c r="L48" s="61">
        <v>2200000</v>
      </c>
      <c r="M48" s="61">
        <v>2200000</v>
      </c>
      <c r="N48" s="107">
        <v>2600000</v>
      </c>
      <c r="O48" s="61">
        <v>2600000</v>
      </c>
      <c r="P48" s="61">
        <v>2600000</v>
      </c>
      <c r="Q48" s="61">
        <v>2600000</v>
      </c>
      <c r="R48" s="61">
        <v>2600000</v>
      </c>
      <c r="S48" s="61">
        <v>2600000</v>
      </c>
      <c r="T48" s="60">
        <f>SUM(H48:S48)</f>
        <v>28800000</v>
      </c>
      <c r="U48" s="78">
        <v>2400000</v>
      </c>
      <c r="V48" s="147">
        <f>SUM(T48:U52)</f>
        <v>31200000</v>
      </c>
      <c r="X48" s="34"/>
    </row>
    <row r="49" spans="1:24" s="5" customFormat="1" ht="21.95" customHeight="1" x14ac:dyDescent="0.2">
      <c r="A49" s="134"/>
      <c r="B49" s="87"/>
      <c r="C49" s="131"/>
      <c r="D49" s="128"/>
      <c r="E49" s="128"/>
      <c r="F49" s="17">
        <v>113</v>
      </c>
      <c r="G49" s="106" t="s">
        <v>20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107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53">
        <f>SUM(H49:S49)</f>
        <v>0</v>
      </c>
      <c r="U49" s="53"/>
      <c r="V49" s="125"/>
      <c r="X49" s="34"/>
    </row>
    <row r="50" spans="1:24" s="5" customFormat="1" ht="21.95" customHeight="1" x14ac:dyDescent="0.2">
      <c r="A50" s="134"/>
      <c r="B50" s="87"/>
      <c r="C50" s="131"/>
      <c r="D50" s="128"/>
      <c r="E50" s="128"/>
      <c r="F50" s="17">
        <v>131</v>
      </c>
      <c r="G50" s="106" t="s">
        <v>26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107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53">
        <f>SUM(H50:S50)</f>
        <v>0</v>
      </c>
      <c r="U50" s="53"/>
      <c r="V50" s="125"/>
      <c r="X50" s="34"/>
    </row>
    <row r="51" spans="1:24" s="5" customFormat="1" ht="21.95" customHeight="1" x14ac:dyDescent="0.2">
      <c r="A51" s="134"/>
      <c r="B51" s="87"/>
      <c r="C51" s="131"/>
      <c r="D51" s="128"/>
      <c r="E51" s="128"/>
      <c r="F51" s="17">
        <v>133</v>
      </c>
      <c r="G51" s="106" t="s">
        <v>22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107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53">
        <f>SUM(H51:S51)</f>
        <v>0</v>
      </c>
      <c r="U51" s="53"/>
      <c r="V51" s="125"/>
      <c r="X51" s="34"/>
    </row>
    <row r="52" spans="1:24" s="5" customFormat="1" ht="21.95" customHeight="1" thickBot="1" x14ac:dyDescent="0.25">
      <c r="A52" s="135"/>
      <c r="B52" s="118"/>
      <c r="C52" s="132"/>
      <c r="D52" s="129"/>
      <c r="E52" s="129"/>
      <c r="F52" s="21">
        <v>232</v>
      </c>
      <c r="G52" s="120" t="s">
        <v>21</v>
      </c>
      <c r="H52" s="54">
        <v>0</v>
      </c>
      <c r="I52" s="54">
        <v>0</v>
      </c>
      <c r="J52" s="54">
        <v>0</v>
      </c>
      <c r="K52" s="55"/>
      <c r="L52" s="55">
        <v>0</v>
      </c>
      <c r="M52" s="55">
        <v>0</v>
      </c>
      <c r="N52" s="71">
        <v>0</v>
      </c>
      <c r="O52" s="55">
        <v>0</v>
      </c>
      <c r="P52" s="54">
        <v>0</v>
      </c>
      <c r="Q52" s="55">
        <v>0</v>
      </c>
      <c r="R52" s="55">
        <v>0</v>
      </c>
      <c r="S52" s="55">
        <v>0</v>
      </c>
      <c r="T52" s="58">
        <v>0</v>
      </c>
      <c r="U52" s="58"/>
      <c r="V52" s="126"/>
      <c r="X52" s="34"/>
    </row>
    <row r="53" spans="1:24" s="5" customFormat="1" ht="21.95" customHeight="1" x14ac:dyDescent="0.2">
      <c r="A53" s="133">
        <v>11</v>
      </c>
      <c r="B53" s="87"/>
      <c r="C53" s="130">
        <v>4134597</v>
      </c>
      <c r="D53" s="127" t="s">
        <v>103</v>
      </c>
      <c r="E53" s="127" t="s">
        <v>36</v>
      </c>
      <c r="F53" s="24">
        <v>144</v>
      </c>
      <c r="G53" s="106" t="s">
        <v>33</v>
      </c>
      <c r="H53" s="59">
        <v>2000000</v>
      </c>
      <c r="I53" s="59">
        <v>2000000</v>
      </c>
      <c r="J53" s="67">
        <v>2000000</v>
      </c>
      <c r="K53" s="67">
        <v>2000000</v>
      </c>
      <c r="L53" s="59">
        <v>2000000</v>
      </c>
      <c r="M53" s="67">
        <v>2000000</v>
      </c>
      <c r="N53" s="109">
        <v>2000000</v>
      </c>
      <c r="O53" s="67">
        <v>2000000</v>
      </c>
      <c r="P53" s="59">
        <v>2000000</v>
      </c>
      <c r="Q53" s="59">
        <v>2000000</v>
      </c>
      <c r="R53" s="59">
        <v>2000000</v>
      </c>
      <c r="S53" s="67">
        <v>2000000</v>
      </c>
      <c r="T53" s="60">
        <f>SUM(H53:S53)</f>
        <v>24000000</v>
      </c>
      <c r="U53" s="105">
        <v>2000000</v>
      </c>
      <c r="V53" s="124">
        <f>SUM(T53:U57)</f>
        <v>26000000</v>
      </c>
      <c r="X53" s="34"/>
    </row>
    <row r="54" spans="1:24" s="5" customFormat="1" ht="21.95" customHeight="1" x14ac:dyDescent="0.2">
      <c r="A54" s="134"/>
      <c r="B54" s="87"/>
      <c r="C54" s="131"/>
      <c r="D54" s="128"/>
      <c r="E54" s="128"/>
      <c r="F54" s="17">
        <v>113</v>
      </c>
      <c r="G54" s="99" t="s">
        <v>20</v>
      </c>
      <c r="H54" s="52">
        <v>0</v>
      </c>
      <c r="I54" s="52"/>
      <c r="J54" s="52">
        <v>0</v>
      </c>
      <c r="K54" s="52">
        <v>0</v>
      </c>
      <c r="L54" s="52">
        <v>0</v>
      </c>
      <c r="M54" s="52">
        <v>0</v>
      </c>
      <c r="N54" s="7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3">
        <v>0</v>
      </c>
      <c r="U54" s="53"/>
      <c r="V54" s="125"/>
      <c r="X54" s="34"/>
    </row>
    <row r="55" spans="1:24" s="5" customFormat="1" ht="21.95" customHeight="1" x14ac:dyDescent="0.2">
      <c r="A55" s="134"/>
      <c r="B55" s="87"/>
      <c r="C55" s="131"/>
      <c r="D55" s="128"/>
      <c r="E55" s="128"/>
      <c r="F55" s="17">
        <v>131</v>
      </c>
      <c r="G55" s="99" t="s">
        <v>26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7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3">
        <v>0</v>
      </c>
      <c r="U55" s="53"/>
      <c r="V55" s="125"/>
      <c r="X55" s="34"/>
    </row>
    <row r="56" spans="1:24" s="5" customFormat="1" ht="21.95" customHeight="1" x14ac:dyDescent="0.2">
      <c r="A56" s="134"/>
      <c r="B56" s="87"/>
      <c r="C56" s="131"/>
      <c r="D56" s="128"/>
      <c r="E56" s="128"/>
      <c r="F56" s="17">
        <v>133</v>
      </c>
      <c r="G56" s="99" t="s">
        <v>20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7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3">
        <v>0</v>
      </c>
      <c r="U56" s="53"/>
      <c r="V56" s="125"/>
      <c r="X56" s="34"/>
    </row>
    <row r="57" spans="1:24" s="5" customFormat="1" ht="21.95" customHeight="1" thickBot="1" x14ac:dyDescent="0.25">
      <c r="A57" s="135"/>
      <c r="B57" s="118"/>
      <c r="C57" s="132"/>
      <c r="D57" s="129"/>
      <c r="E57" s="129"/>
      <c r="F57" s="110">
        <v>232</v>
      </c>
      <c r="G57" s="51" t="s">
        <v>21</v>
      </c>
      <c r="H57" s="54">
        <v>0</v>
      </c>
      <c r="I57" s="54">
        <v>0</v>
      </c>
      <c r="J57" s="54">
        <v>0</v>
      </c>
      <c r="K57" s="54">
        <v>0</v>
      </c>
      <c r="L57" s="54"/>
      <c r="M57" s="54"/>
      <c r="N57" s="71"/>
      <c r="O57" s="54">
        <v>0</v>
      </c>
      <c r="P57" s="54"/>
      <c r="Q57" s="54">
        <v>0</v>
      </c>
      <c r="R57" s="54">
        <v>0</v>
      </c>
      <c r="S57" s="54">
        <v>0</v>
      </c>
      <c r="T57" s="58">
        <v>0</v>
      </c>
      <c r="U57" s="58"/>
      <c r="V57" s="126"/>
      <c r="X57" s="34"/>
    </row>
    <row r="58" spans="1:24" s="5" customFormat="1" ht="21.95" customHeight="1" x14ac:dyDescent="0.2">
      <c r="A58" s="133">
        <v>12</v>
      </c>
      <c r="B58" s="87"/>
      <c r="C58" s="130">
        <v>5484743</v>
      </c>
      <c r="D58" s="127" t="s">
        <v>105</v>
      </c>
      <c r="E58" s="127" t="s">
        <v>36</v>
      </c>
      <c r="F58" s="24">
        <v>144</v>
      </c>
      <c r="G58" s="121" t="s">
        <v>33</v>
      </c>
      <c r="H58" s="59">
        <v>2400000</v>
      </c>
      <c r="I58" s="59">
        <v>2400000</v>
      </c>
      <c r="J58" s="108">
        <v>2400000</v>
      </c>
      <c r="K58" s="108">
        <v>2400000</v>
      </c>
      <c r="L58" s="59">
        <v>2400000</v>
      </c>
      <c r="M58" s="108">
        <v>2400000</v>
      </c>
      <c r="N58" s="109">
        <v>2600000</v>
      </c>
      <c r="O58" s="108">
        <v>2600000</v>
      </c>
      <c r="P58" s="59">
        <v>2600000</v>
      </c>
      <c r="Q58" s="59">
        <v>2600000</v>
      </c>
      <c r="R58" s="59">
        <v>2600000</v>
      </c>
      <c r="S58" s="67">
        <v>2600000</v>
      </c>
      <c r="T58" s="60">
        <f>SUM(H58:S58)</f>
        <v>30000000</v>
      </c>
      <c r="U58" s="105">
        <v>2400000</v>
      </c>
      <c r="V58" s="124">
        <f>SUM(T58:U62)</f>
        <v>32400000</v>
      </c>
      <c r="X58" s="34"/>
    </row>
    <row r="59" spans="1:24" s="5" customFormat="1" ht="21.95" customHeight="1" x14ac:dyDescent="0.2">
      <c r="A59" s="134"/>
      <c r="B59" s="87"/>
      <c r="C59" s="131"/>
      <c r="D59" s="128"/>
      <c r="E59" s="128"/>
      <c r="F59" s="17">
        <v>113</v>
      </c>
      <c r="G59" s="103" t="s">
        <v>20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7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3">
        <v>0</v>
      </c>
      <c r="U59" s="53"/>
      <c r="V59" s="125"/>
      <c r="X59" s="34"/>
    </row>
    <row r="60" spans="1:24" s="5" customFormat="1" ht="21.95" customHeight="1" x14ac:dyDescent="0.2">
      <c r="A60" s="134"/>
      <c r="B60" s="87"/>
      <c r="C60" s="131"/>
      <c r="D60" s="128"/>
      <c r="E60" s="128"/>
      <c r="F60" s="17">
        <v>131</v>
      </c>
      <c r="G60" s="99" t="s">
        <v>26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72">
        <v>0</v>
      </c>
      <c r="O60" s="52"/>
      <c r="P60" s="52">
        <v>0</v>
      </c>
      <c r="Q60" s="52">
        <v>0</v>
      </c>
      <c r="R60" s="52">
        <v>0</v>
      </c>
      <c r="S60" s="52">
        <v>0</v>
      </c>
      <c r="T60" s="53">
        <v>0</v>
      </c>
      <c r="U60" s="53"/>
      <c r="V60" s="125"/>
      <c r="X60" s="34"/>
    </row>
    <row r="61" spans="1:24" s="5" customFormat="1" ht="21.95" customHeight="1" x14ac:dyDescent="0.2">
      <c r="A61" s="134"/>
      <c r="B61" s="87"/>
      <c r="C61" s="131"/>
      <c r="D61" s="128"/>
      <c r="E61" s="128"/>
      <c r="F61" s="17">
        <v>133</v>
      </c>
      <c r="G61" s="99" t="s">
        <v>20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72">
        <v>0</v>
      </c>
      <c r="O61" s="52">
        <v>0</v>
      </c>
      <c r="P61" s="52">
        <v>0</v>
      </c>
      <c r="Q61" s="52">
        <v>0</v>
      </c>
      <c r="R61" s="52"/>
      <c r="S61" s="52">
        <v>0</v>
      </c>
      <c r="T61" s="53">
        <v>0</v>
      </c>
      <c r="U61" s="53"/>
      <c r="V61" s="125"/>
      <c r="X61" s="34"/>
    </row>
    <row r="62" spans="1:24" s="5" customFormat="1" ht="21.95" customHeight="1" thickBot="1" x14ac:dyDescent="0.25">
      <c r="A62" s="135"/>
      <c r="B62" s="118"/>
      <c r="C62" s="132"/>
      <c r="D62" s="129"/>
      <c r="E62" s="129"/>
      <c r="F62" s="110">
        <v>232</v>
      </c>
      <c r="G62" s="51" t="s">
        <v>21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71"/>
      <c r="O62" s="54">
        <v>0</v>
      </c>
      <c r="P62" s="54"/>
      <c r="Q62" s="54">
        <v>0</v>
      </c>
      <c r="R62" s="54">
        <v>0</v>
      </c>
      <c r="S62" s="54">
        <v>0</v>
      </c>
      <c r="T62" s="58">
        <v>0</v>
      </c>
      <c r="U62" s="58"/>
      <c r="V62" s="126"/>
      <c r="X62" s="34"/>
    </row>
    <row r="63" spans="1:24" s="5" customFormat="1" ht="21.95" customHeight="1" x14ac:dyDescent="0.2">
      <c r="A63" s="133">
        <v>13</v>
      </c>
      <c r="B63" s="87"/>
      <c r="C63" s="130">
        <v>8571115</v>
      </c>
      <c r="D63" s="127" t="s">
        <v>106</v>
      </c>
      <c r="E63" s="127" t="s">
        <v>36</v>
      </c>
      <c r="F63" s="24">
        <v>144</v>
      </c>
      <c r="G63" s="106" t="s">
        <v>33</v>
      </c>
      <c r="H63" s="59">
        <v>2000000</v>
      </c>
      <c r="I63" s="59">
        <v>2000000</v>
      </c>
      <c r="J63" s="108">
        <v>2000000</v>
      </c>
      <c r="K63" s="67">
        <v>2000000</v>
      </c>
      <c r="L63" s="59">
        <v>2000000</v>
      </c>
      <c r="M63" s="67">
        <v>2000000</v>
      </c>
      <c r="N63" s="109">
        <v>2200000</v>
      </c>
      <c r="O63" s="67">
        <v>2200000</v>
      </c>
      <c r="P63" s="59">
        <v>2200000</v>
      </c>
      <c r="Q63" s="59">
        <v>2200000</v>
      </c>
      <c r="R63" s="59">
        <v>2200000</v>
      </c>
      <c r="S63" s="67">
        <v>2200000</v>
      </c>
      <c r="T63" s="60">
        <f t="shared" ref="T63:T84" si="1">SUM(H63:S63)</f>
        <v>25200000</v>
      </c>
      <c r="U63" s="105">
        <v>2100000</v>
      </c>
      <c r="V63" s="124">
        <f>SUM(T63:U67)</f>
        <v>27300000</v>
      </c>
      <c r="X63" s="34"/>
    </row>
    <row r="64" spans="1:24" s="5" customFormat="1" ht="21.95" customHeight="1" x14ac:dyDescent="0.2">
      <c r="A64" s="134"/>
      <c r="B64" s="87"/>
      <c r="C64" s="131"/>
      <c r="D64" s="128"/>
      <c r="E64" s="128"/>
      <c r="F64" s="17">
        <v>113</v>
      </c>
      <c r="G64" s="99" t="s">
        <v>20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7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60">
        <f t="shared" si="1"/>
        <v>0</v>
      </c>
      <c r="U64" s="53"/>
      <c r="V64" s="125"/>
      <c r="X64" s="34"/>
    </row>
    <row r="65" spans="1:24" s="5" customFormat="1" ht="21.95" customHeight="1" x14ac:dyDescent="0.2">
      <c r="A65" s="134"/>
      <c r="B65" s="87"/>
      <c r="C65" s="131"/>
      <c r="D65" s="128"/>
      <c r="E65" s="128"/>
      <c r="F65" s="17">
        <v>131</v>
      </c>
      <c r="G65" s="99" t="s">
        <v>26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7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60">
        <f t="shared" si="1"/>
        <v>0</v>
      </c>
      <c r="U65" s="53"/>
      <c r="V65" s="125"/>
      <c r="X65" s="34"/>
    </row>
    <row r="66" spans="1:24" s="5" customFormat="1" ht="21.95" customHeight="1" x14ac:dyDescent="0.2">
      <c r="A66" s="134"/>
      <c r="B66" s="87"/>
      <c r="C66" s="131"/>
      <c r="D66" s="128"/>
      <c r="E66" s="128"/>
      <c r="F66" s="17">
        <v>133</v>
      </c>
      <c r="G66" s="99" t="s">
        <v>20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7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60">
        <f t="shared" si="1"/>
        <v>0</v>
      </c>
      <c r="U66" s="53"/>
      <c r="V66" s="125"/>
      <c r="X66" s="34"/>
    </row>
    <row r="67" spans="1:24" s="5" customFormat="1" ht="21.95" customHeight="1" thickBot="1" x14ac:dyDescent="0.25">
      <c r="A67" s="135"/>
      <c r="B67" s="118"/>
      <c r="C67" s="132"/>
      <c r="D67" s="129"/>
      <c r="E67" s="129"/>
      <c r="F67" s="21">
        <v>232</v>
      </c>
      <c r="G67" s="51" t="s">
        <v>21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71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8">
        <f t="shared" si="1"/>
        <v>0</v>
      </c>
      <c r="U67" s="58"/>
      <c r="V67" s="126"/>
      <c r="X67" s="34"/>
    </row>
    <row r="68" spans="1:24" s="5" customFormat="1" ht="21.95" customHeight="1" x14ac:dyDescent="0.2">
      <c r="A68" s="133">
        <v>14</v>
      </c>
      <c r="B68" s="87"/>
      <c r="C68" s="130">
        <v>5852167</v>
      </c>
      <c r="D68" s="127" t="s">
        <v>107</v>
      </c>
      <c r="E68" s="127" t="s">
        <v>36</v>
      </c>
      <c r="F68" s="24">
        <v>144</v>
      </c>
      <c r="G68" s="106" t="s">
        <v>33</v>
      </c>
      <c r="H68" s="59">
        <v>1400000</v>
      </c>
      <c r="I68" s="59">
        <v>1400000</v>
      </c>
      <c r="J68" s="108">
        <v>1400000</v>
      </c>
      <c r="K68" s="108">
        <v>1400000</v>
      </c>
      <c r="L68" s="59">
        <v>1400000</v>
      </c>
      <c r="M68" s="108">
        <v>1400000</v>
      </c>
      <c r="N68" s="109">
        <v>2200000</v>
      </c>
      <c r="O68" s="108">
        <v>2200000</v>
      </c>
      <c r="P68" s="59">
        <v>2200000</v>
      </c>
      <c r="Q68" s="59">
        <v>2200000</v>
      </c>
      <c r="R68" s="59">
        <v>2200000</v>
      </c>
      <c r="S68" s="67">
        <v>2200000</v>
      </c>
      <c r="T68" s="60">
        <f t="shared" si="1"/>
        <v>21600000</v>
      </c>
      <c r="U68" s="105">
        <v>1800000</v>
      </c>
      <c r="V68" s="124">
        <f>SUM(T68:U72)</f>
        <v>23400000</v>
      </c>
      <c r="X68" s="34"/>
    </row>
    <row r="69" spans="1:24" s="5" customFormat="1" ht="21.95" customHeight="1" x14ac:dyDescent="0.2">
      <c r="A69" s="134"/>
      <c r="B69" s="87"/>
      <c r="C69" s="131"/>
      <c r="D69" s="128"/>
      <c r="E69" s="128"/>
      <c r="F69" s="17">
        <v>113</v>
      </c>
      <c r="G69" s="99" t="s">
        <v>20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7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60">
        <f t="shared" si="1"/>
        <v>0</v>
      </c>
      <c r="U69" s="53"/>
      <c r="V69" s="125"/>
      <c r="X69" s="34"/>
    </row>
    <row r="70" spans="1:24" s="5" customFormat="1" ht="21.95" customHeight="1" x14ac:dyDescent="0.2">
      <c r="A70" s="134"/>
      <c r="B70" s="87"/>
      <c r="C70" s="131"/>
      <c r="D70" s="128"/>
      <c r="E70" s="128"/>
      <c r="F70" s="17">
        <v>131</v>
      </c>
      <c r="G70" s="99" t="s">
        <v>26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7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60">
        <f t="shared" si="1"/>
        <v>0</v>
      </c>
      <c r="U70" s="53"/>
      <c r="V70" s="125"/>
      <c r="X70" s="34"/>
    </row>
    <row r="71" spans="1:24" s="5" customFormat="1" ht="21.95" customHeight="1" x14ac:dyDescent="0.2">
      <c r="A71" s="134"/>
      <c r="B71" s="87"/>
      <c r="C71" s="131"/>
      <c r="D71" s="128"/>
      <c r="E71" s="128"/>
      <c r="F71" s="17">
        <v>133</v>
      </c>
      <c r="G71" s="99" t="s">
        <v>20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7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60">
        <f t="shared" si="1"/>
        <v>0</v>
      </c>
      <c r="U71" s="53"/>
      <c r="V71" s="125"/>
      <c r="X71" s="34"/>
    </row>
    <row r="72" spans="1:24" s="5" customFormat="1" ht="21.95" customHeight="1" thickBot="1" x14ac:dyDescent="0.25">
      <c r="A72" s="135"/>
      <c r="B72" s="118"/>
      <c r="C72" s="132"/>
      <c r="D72" s="129"/>
      <c r="E72" s="129"/>
      <c r="F72" s="110">
        <v>232</v>
      </c>
      <c r="G72" s="51" t="s">
        <v>21</v>
      </c>
      <c r="H72" s="54">
        <v>0</v>
      </c>
      <c r="I72" s="54">
        <v>0</v>
      </c>
      <c r="J72" s="54">
        <v>0</v>
      </c>
      <c r="K72" s="54"/>
      <c r="L72" s="54">
        <v>0</v>
      </c>
      <c r="M72" s="54">
        <v>0</v>
      </c>
      <c r="N72" s="71">
        <v>0</v>
      </c>
      <c r="O72" s="54"/>
      <c r="P72" s="54">
        <v>0</v>
      </c>
      <c r="Q72" s="54">
        <v>0</v>
      </c>
      <c r="R72" s="54">
        <v>0</v>
      </c>
      <c r="S72" s="54">
        <v>0</v>
      </c>
      <c r="T72" s="58">
        <f t="shared" si="1"/>
        <v>0</v>
      </c>
      <c r="U72" s="58"/>
      <c r="V72" s="126"/>
      <c r="X72" s="34"/>
    </row>
    <row r="73" spans="1:24" s="5" customFormat="1" ht="21.95" customHeight="1" x14ac:dyDescent="0.2">
      <c r="A73" s="133">
        <v>15</v>
      </c>
      <c r="B73" s="87"/>
      <c r="C73" s="130">
        <v>4016876</v>
      </c>
      <c r="D73" s="127" t="s">
        <v>110</v>
      </c>
      <c r="E73" s="127" t="s">
        <v>36</v>
      </c>
      <c r="F73" s="24">
        <v>144</v>
      </c>
      <c r="G73" s="106" t="s">
        <v>33</v>
      </c>
      <c r="H73" s="59">
        <v>2000000</v>
      </c>
      <c r="I73" s="59">
        <v>2000000</v>
      </c>
      <c r="J73" s="108">
        <v>2000000</v>
      </c>
      <c r="K73" s="108">
        <v>2000000</v>
      </c>
      <c r="L73" s="59">
        <v>2000000</v>
      </c>
      <c r="M73" s="108">
        <v>2000000</v>
      </c>
      <c r="N73" s="109">
        <v>2000000</v>
      </c>
      <c r="O73" s="108">
        <v>2000000</v>
      </c>
      <c r="P73" s="59">
        <v>2000000</v>
      </c>
      <c r="Q73" s="59">
        <v>2000000</v>
      </c>
      <c r="R73" s="59">
        <v>2000000</v>
      </c>
      <c r="S73" s="67">
        <v>2000000</v>
      </c>
      <c r="T73" s="60">
        <f t="shared" si="1"/>
        <v>24000000</v>
      </c>
      <c r="U73" s="105">
        <v>2000000</v>
      </c>
      <c r="V73" s="124">
        <f>SUM(T73:U77)</f>
        <v>26000000</v>
      </c>
      <c r="X73" s="34"/>
    </row>
    <row r="74" spans="1:24" s="5" customFormat="1" ht="21.95" customHeight="1" x14ac:dyDescent="0.2">
      <c r="A74" s="134"/>
      <c r="B74" s="87"/>
      <c r="C74" s="131"/>
      <c r="D74" s="128"/>
      <c r="E74" s="128"/>
      <c r="F74" s="17">
        <v>113</v>
      </c>
      <c r="G74" s="99" t="s">
        <v>20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7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60">
        <f t="shared" si="1"/>
        <v>0</v>
      </c>
      <c r="U74" s="53"/>
      <c r="V74" s="125"/>
      <c r="X74" s="34"/>
    </row>
    <row r="75" spans="1:24" s="5" customFormat="1" ht="21.95" customHeight="1" x14ac:dyDescent="0.2">
      <c r="A75" s="134"/>
      <c r="B75" s="87"/>
      <c r="C75" s="131"/>
      <c r="D75" s="128"/>
      <c r="E75" s="128"/>
      <c r="F75" s="17">
        <v>131</v>
      </c>
      <c r="G75" s="99" t="s">
        <v>26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7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60">
        <f t="shared" si="1"/>
        <v>0</v>
      </c>
      <c r="U75" s="53"/>
      <c r="V75" s="125"/>
      <c r="X75" s="34"/>
    </row>
    <row r="76" spans="1:24" s="5" customFormat="1" ht="21.95" customHeight="1" x14ac:dyDescent="0.2">
      <c r="A76" s="134"/>
      <c r="B76" s="87"/>
      <c r="C76" s="131"/>
      <c r="D76" s="128"/>
      <c r="E76" s="128"/>
      <c r="F76" s="17">
        <v>133</v>
      </c>
      <c r="G76" s="99" t="s">
        <v>20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7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60">
        <f t="shared" si="1"/>
        <v>0</v>
      </c>
      <c r="U76" s="53"/>
      <c r="V76" s="125"/>
      <c r="X76" s="34"/>
    </row>
    <row r="77" spans="1:24" s="5" customFormat="1" ht="21.95" customHeight="1" thickBot="1" x14ac:dyDescent="0.25">
      <c r="A77" s="135"/>
      <c r="B77" s="118"/>
      <c r="C77" s="132"/>
      <c r="D77" s="129"/>
      <c r="E77" s="129"/>
      <c r="F77" s="110">
        <v>232</v>
      </c>
      <c r="G77" s="51" t="s">
        <v>21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/>
      <c r="N77" s="71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8">
        <f t="shared" si="1"/>
        <v>0</v>
      </c>
      <c r="U77" s="58"/>
      <c r="V77" s="126"/>
      <c r="X77" s="34"/>
    </row>
    <row r="78" spans="1:24" s="5" customFormat="1" ht="21.95" customHeight="1" x14ac:dyDescent="0.2">
      <c r="A78" s="133">
        <v>16</v>
      </c>
      <c r="B78" s="87"/>
      <c r="C78" s="130">
        <v>4288022</v>
      </c>
      <c r="D78" s="127" t="s">
        <v>111</v>
      </c>
      <c r="E78" s="127" t="s">
        <v>36</v>
      </c>
      <c r="F78" s="24">
        <v>145</v>
      </c>
      <c r="G78" s="106" t="s">
        <v>33</v>
      </c>
      <c r="H78" s="59">
        <v>4400000</v>
      </c>
      <c r="I78" s="59">
        <v>4400000</v>
      </c>
      <c r="J78" s="108">
        <v>4400000</v>
      </c>
      <c r="K78" s="108">
        <v>4400000</v>
      </c>
      <c r="L78" s="59">
        <v>4400000</v>
      </c>
      <c r="M78" s="108">
        <v>4400000</v>
      </c>
      <c r="N78" s="109">
        <v>4400000</v>
      </c>
      <c r="O78" s="108">
        <v>4400000</v>
      </c>
      <c r="P78" s="59">
        <v>4400000</v>
      </c>
      <c r="Q78" s="59">
        <v>4400000</v>
      </c>
      <c r="R78" s="59">
        <v>4400000</v>
      </c>
      <c r="S78" s="67">
        <v>4400000</v>
      </c>
      <c r="T78" s="60">
        <f t="shared" si="1"/>
        <v>52800000</v>
      </c>
      <c r="U78" s="105">
        <v>4400000</v>
      </c>
      <c r="V78" s="124">
        <f>SUM(T78:U82)</f>
        <v>57200000</v>
      </c>
      <c r="X78" s="34"/>
    </row>
    <row r="79" spans="1:24" s="5" customFormat="1" ht="21.95" customHeight="1" x14ac:dyDescent="0.2">
      <c r="A79" s="134"/>
      <c r="B79" s="87"/>
      <c r="C79" s="131"/>
      <c r="D79" s="128"/>
      <c r="E79" s="128"/>
      <c r="F79" s="17">
        <v>113</v>
      </c>
      <c r="G79" s="99" t="s">
        <v>20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7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60">
        <f t="shared" si="1"/>
        <v>0</v>
      </c>
      <c r="U79" s="53"/>
      <c r="V79" s="125"/>
      <c r="X79" s="34"/>
    </row>
    <row r="80" spans="1:24" s="5" customFormat="1" ht="21.95" customHeight="1" x14ac:dyDescent="0.2">
      <c r="A80" s="134"/>
      <c r="B80" s="87"/>
      <c r="C80" s="131"/>
      <c r="D80" s="128"/>
      <c r="E80" s="128"/>
      <c r="F80" s="17">
        <v>131</v>
      </c>
      <c r="G80" s="99" t="s">
        <v>26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7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60">
        <f t="shared" si="1"/>
        <v>0</v>
      </c>
      <c r="U80" s="53"/>
      <c r="V80" s="125"/>
      <c r="X80" s="34"/>
    </row>
    <row r="81" spans="1:24" s="5" customFormat="1" ht="21.95" customHeight="1" x14ac:dyDescent="0.2">
      <c r="A81" s="134"/>
      <c r="B81" s="87"/>
      <c r="C81" s="131"/>
      <c r="D81" s="128"/>
      <c r="E81" s="128"/>
      <c r="F81" s="17">
        <v>133</v>
      </c>
      <c r="G81" s="99" t="s">
        <v>20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72"/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60">
        <f t="shared" si="1"/>
        <v>0</v>
      </c>
      <c r="U81" s="53"/>
      <c r="V81" s="125"/>
      <c r="X81" s="34"/>
    </row>
    <row r="82" spans="1:24" s="5" customFormat="1" ht="21.95" customHeight="1" thickBot="1" x14ac:dyDescent="0.25">
      <c r="A82" s="135"/>
      <c r="B82" s="118"/>
      <c r="C82" s="132"/>
      <c r="D82" s="129"/>
      <c r="E82" s="129"/>
      <c r="F82" s="110">
        <v>232</v>
      </c>
      <c r="G82" s="51" t="s">
        <v>21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71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8">
        <f t="shared" si="1"/>
        <v>0</v>
      </c>
      <c r="U82" s="58"/>
      <c r="V82" s="126"/>
      <c r="X82" s="34"/>
    </row>
    <row r="83" spans="1:24" s="5" customFormat="1" ht="21.95" customHeight="1" x14ac:dyDescent="0.2">
      <c r="A83" s="133">
        <v>17</v>
      </c>
      <c r="B83" s="87"/>
      <c r="C83" s="130">
        <v>2655895</v>
      </c>
      <c r="D83" s="127" t="s">
        <v>114</v>
      </c>
      <c r="E83" s="127" t="s">
        <v>36</v>
      </c>
      <c r="F83" s="24">
        <v>145</v>
      </c>
      <c r="G83" s="106" t="s">
        <v>33</v>
      </c>
      <c r="H83" s="59">
        <v>0</v>
      </c>
      <c r="I83" s="59">
        <v>0</v>
      </c>
      <c r="J83" s="108">
        <v>0</v>
      </c>
      <c r="K83" s="108">
        <v>0</v>
      </c>
      <c r="L83" s="59">
        <v>0</v>
      </c>
      <c r="M83" s="108">
        <v>0</v>
      </c>
      <c r="N83" s="109">
        <v>0</v>
      </c>
      <c r="O83" s="108">
        <v>0</v>
      </c>
      <c r="P83" s="59">
        <v>0</v>
      </c>
      <c r="Q83" s="59">
        <v>1700000</v>
      </c>
      <c r="R83" s="59">
        <v>1700000</v>
      </c>
      <c r="S83" s="67">
        <v>1700000</v>
      </c>
      <c r="T83" s="60">
        <f t="shared" si="1"/>
        <v>5100000</v>
      </c>
      <c r="U83" s="105">
        <v>566667</v>
      </c>
      <c r="V83" s="124">
        <f>SUM(T83:U87)</f>
        <v>5666667</v>
      </c>
      <c r="X83" s="34"/>
    </row>
    <row r="84" spans="1:24" s="5" customFormat="1" ht="21.95" customHeight="1" x14ac:dyDescent="0.2">
      <c r="A84" s="134"/>
      <c r="B84" s="87"/>
      <c r="C84" s="131"/>
      <c r="D84" s="128"/>
      <c r="E84" s="128"/>
      <c r="F84" s="17">
        <v>113</v>
      </c>
      <c r="G84" s="99" t="s">
        <v>20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7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3">
        <f t="shared" si="1"/>
        <v>0</v>
      </c>
      <c r="U84" s="53"/>
      <c r="V84" s="125"/>
      <c r="X84" s="34"/>
    </row>
    <row r="85" spans="1:24" s="5" customFormat="1" ht="21.95" customHeight="1" x14ac:dyDescent="0.2">
      <c r="A85" s="134"/>
      <c r="B85" s="87"/>
      <c r="C85" s="131"/>
      <c r="D85" s="128"/>
      <c r="E85" s="128"/>
      <c r="F85" s="17">
        <v>131</v>
      </c>
      <c r="G85" s="99" t="s">
        <v>26</v>
      </c>
      <c r="H85" s="52">
        <v>0</v>
      </c>
      <c r="I85" s="52"/>
      <c r="J85" s="52">
        <v>0</v>
      </c>
      <c r="K85" s="52">
        <v>0</v>
      </c>
      <c r="L85" s="52">
        <v>0</v>
      </c>
      <c r="M85" s="52">
        <v>0</v>
      </c>
      <c r="N85" s="7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3">
        <v>0</v>
      </c>
      <c r="U85" s="53"/>
      <c r="V85" s="125"/>
      <c r="X85" s="34"/>
    </row>
    <row r="86" spans="1:24" s="5" customFormat="1" ht="21.95" customHeight="1" x14ac:dyDescent="0.2">
      <c r="A86" s="134"/>
      <c r="B86" s="87"/>
      <c r="C86" s="131"/>
      <c r="D86" s="128"/>
      <c r="E86" s="128"/>
      <c r="F86" s="17">
        <v>133</v>
      </c>
      <c r="G86" s="99" t="s">
        <v>20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7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3">
        <v>0</v>
      </c>
      <c r="U86" s="53"/>
      <c r="V86" s="125"/>
      <c r="X86" s="34"/>
    </row>
    <row r="87" spans="1:24" s="5" customFormat="1" ht="21.95" customHeight="1" thickBot="1" x14ac:dyDescent="0.25">
      <c r="A87" s="135"/>
      <c r="B87" s="118"/>
      <c r="C87" s="132"/>
      <c r="D87" s="129"/>
      <c r="E87" s="129"/>
      <c r="F87" s="110">
        <v>232</v>
      </c>
      <c r="G87" s="51" t="s">
        <v>21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71"/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8">
        <v>0</v>
      </c>
      <c r="U87" s="58"/>
      <c r="V87" s="126"/>
      <c r="X87" s="34"/>
    </row>
    <row r="88" spans="1:24" s="5" customFormat="1" ht="21.95" customHeight="1" x14ac:dyDescent="0.2">
      <c r="A88" s="133">
        <v>18</v>
      </c>
      <c r="B88" s="87"/>
      <c r="C88" s="130">
        <v>2611402</v>
      </c>
      <c r="D88" s="127" t="s">
        <v>113</v>
      </c>
      <c r="E88" s="127" t="s">
        <v>36</v>
      </c>
      <c r="F88" s="24">
        <v>145</v>
      </c>
      <c r="G88" s="106" t="s">
        <v>33</v>
      </c>
      <c r="H88" s="108">
        <v>0</v>
      </c>
      <c r="I88" s="108">
        <v>0</v>
      </c>
      <c r="J88" s="108">
        <v>0</v>
      </c>
      <c r="K88" s="123">
        <v>0</v>
      </c>
      <c r="L88" s="108">
        <v>0</v>
      </c>
      <c r="M88" s="108">
        <v>0</v>
      </c>
      <c r="N88" s="122">
        <v>0</v>
      </c>
      <c r="O88" s="108">
        <v>0</v>
      </c>
      <c r="P88" s="108">
        <v>0</v>
      </c>
      <c r="Q88" s="108">
        <v>1600000</v>
      </c>
      <c r="R88" s="108">
        <v>1600000</v>
      </c>
      <c r="S88" s="108">
        <v>1600000</v>
      </c>
      <c r="T88" s="60">
        <f>SUM(H88:S88)</f>
        <v>4800000</v>
      </c>
      <c r="U88" s="78">
        <v>400000</v>
      </c>
      <c r="V88" s="124">
        <f>SUM(T88:U92)</f>
        <v>5200000</v>
      </c>
      <c r="X88" s="34"/>
    </row>
    <row r="89" spans="1:24" s="5" customFormat="1" ht="21.95" customHeight="1" x14ac:dyDescent="0.2">
      <c r="A89" s="134"/>
      <c r="B89" s="87"/>
      <c r="C89" s="131"/>
      <c r="D89" s="128"/>
      <c r="E89" s="128"/>
      <c r="F89" s="17">
        <v>113</v>
      </c>
      <c r="G89" s="99" t="s">
        <v>20</v>
      </c>
      <c r="H89" s="52">
        <v>0</v>
      </c>
      <c r="I89" s="52">
        <v>0</v>
      </c>
      <c r="J89" s="52">
        <v>0</v>
      </c>
      <c r="K89" s="64">
        <v>0</v>
      </c>
      <c r="L89" s="52">
        <v>0</v>
      </c>
      <c r="M89" s="52">
        <v>0</v>
      </c>
      <c r="N89" s="72">
        <v>0</v>
      </c>
      <c r="O89" s="52">
        <v>0</v>
      </c>
      <c r="P89" s="52">
        <v>0</v>
      </c>
      <c r="Q89" s="67">
        <v>0</v>
      </c>
      <c r="R89" s="52">
        <v>0</v>
      </c>
      <c r="S89" s="52">
        <v>0</v>
      </c>
      <c r="T89" s="53">
        <v>0</v>
      </c>
      <c r="U89" s="53"/>
      <c r="V89" s="125"/>
      <c r="X89" s="34"/>
    </row>
    <row r="90" spans="1:24" s="5" customFormat="1" ht="21.95" customHeight="1" x14ac:dyDescent="0.2">
      <c r="A90" s="134"/>
      <c r="B90" s="87"/>
      <c r="C90" s="131"/>
      <c r="D90" s="128"/>
      <c r="E90" s="128"/>
      <c r="F90" s="17">
        <v>131</v>
      </c>
      <c r="G90" s="99" t="s">
        <v>26</v>
      </c>
      <c r="H90" s="52">
        <v>0</v>
      </c>
      <c r="I90" s="52">
        <v>0</v>
      </c>
      <c r="J90" s="52">
        <v>0</v>
      </c>
      <c r="K90" s="64">
        <v>0</v>
      </c>
      <c r="L90" s="67">
        <v>0</v>
      </c>
      <c r="M90" s="52">
        <v>0</v>
      </c>
      <c r="N90" s="72"/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3">
        <v>0</v>
      </c>
      <c r="U90" s="53"/>
      <c r="V90" s="125"/>
      <c r="X90" s="34"/>
    </row>
    <row r="91" spans="1:24" s="5" customFormat="1" ht="21.95" customHeight="1" x14ac:dyDescent="0.2">
      <c r="A91" s="134"/>
      <c r="B91" s="87"/>
      <c r="C91" s="131"/>
      <c r="D91" s="128"/>
      <c r="E91" s="128"/>
      <c r="F91" s="17">
        <v>133</v>
      </c>
      <c r="G91" s="99" t="s">
        <v>20</v>
      </c>
      <c r="H91" s="52">
        <v>0</v>
      </c>
      <c r="I91" s="52">
        <v>0</v>
      </c>
      <c r="J91" s="52">
        <v>0</v>
      </c>
      <c r="K91" s="64">
        <v>0</v>
      </c>
      <c r="L91" s="52">
        <v>0</v>
      </c>
      <c r="M91" s="52">
        <v>0</v>
      </c>
      <c r="N91" s="72">
        <v>0</v>
      </c>
      <c r="O91" s="67">
        <v>0</v>
      </c>
      <c r="P91" s="52">
        <v>0</v>
      </c>
      <c r="Q91" s="52">
        <v>0</v>
      </c>
      <c r="R91" s="52">
        <v>0</v>
      </c>
      <c r="S91" s="52">
        <v>0</v>
      </c>
      <c r="T91" s="53">
        <v>0</v>
      </c>
      <c r="U91" s="53"/>
      <c r="V91" s="125"/>
      <c r="X91" s="34"/>
    </row>
    <row r="92" spans="1:24" s="5" customFormat="1" ht="21.95" customHeight="1" thickBot="1" x14ac:dyDescent="0.25">
      <c r="A92" s="135"/>
      <c r="B92" s="118"/>
      <c r="C92" s="132"/>
      <c r="D92" s="129"/>
      <c r="E92" s="129"/>
      <c r="F92" s="110">
        <v>232</v>
      </c>
      <c r="G92" s="51" t="s">
        <v>21</v>
      </c>
      <c r="H92" s="68">
        <v>0</v>
      </c>
      <c r="I92" s="68">
        <v>0</v>
      </c>
      <c r="J92" s="68">
        <v>0</v>
      </c>
      <c r="K92" s="68">
        <v>0</v>
      </c>
      <c r="L92" s="116">
        <v>0</v>
      </c>
      <c r="M92" s="68">
        <v>0</v>
      </c>
      <c r="N92" s="117">
        <v>0</v>
      </c>
      <c r="O92" s="68">
        <v>0</v>
      </c>
      <c r="P92" s="116">
        <v>0</v>
      </c>
      <c r="Q92" s="116">
        <v>0</v>
      </c>
      <c r="R92" s="116">
        <v>0</v>
      </c>
      <c r="S92" s="68">
        <v>0</v>
      </c>
      <c r="T92" s="69">
        <v>0</v>
      </c>
      <c r="U92" s="69"/>
      <c r="V92" s="126"/>
      <c r="X92" s="34"/>
    </row>
    <row r="93" spans="1:24" s="5" customFormat="1" ht="21.95" customHeight="1" x14ac:dyDescent="0.2">
      <c r="A93" s="133">
        <v>19</v>
      </c>
      <c r="B93" s="87"/>
      <c r="C93" s="130">
        <v>5852167</v>
      </c>
      <c r="D93" s="127" t="s">
        <v>115</v>
      </c>
      <c r="E93" s="127" t="s">
        <v>36</v>
      </c>
      <c r="F93" s="24">
        <v>145</v>
      </c>
      <c r="G93" s="106" t="s">
        <v>33</v>
      </c>
      <c r="H93" s="59">
        <v>0</v>
      </c>
      <c r="I93" s="59">
        <v>0</v>
      </c>
      <c r="J93" s="67">
        <v>0</v>
      </c>
      <c r="K93" s="67">
        <v>0</v>
      </c>
      <c r="L93" s="59">
        <v>0</v>
      </c>
      <c r="M93" s="67">
        <v>0</v>
      </c>
      <c r="N93" s="109">
        <v>0</v>
      </c>
      <c r="O93" s="67">
        <v>0</v>
      </c>
      <c r="P93" s="59">
        <v>0</v>
      </c>
      <c r="Q93" s="59">
        <v>0</v>
      </c>
      <c r="R93" s="59">
        <v>1600000</v>
      </c>
      <c r="S93" s="67">
        <v>1600000</v>
      </c>
      <c r="T93" s="60">
        <f>SUM(H93:S93)</f>
        <v>3200000</v>
      </c>
      <c r="U93" s="105">
        <v>266667</v>
      </c>
      <c r="V93" s="124">
        <f>SUM(T93:U97)</f>
        <v>3466667</v>
      </c>
      <c r="X93" s="34"/>
    </row>
    <row r="94" spans="1:24" s="5" customFormat="1" ht="21.95" customHeight="1" x14ac:dyDescent="0.2">
      <c r="A94" s="134"/>
      <c r="B94" s="87"/>
      <c r="C94" s="131"/>
      <c r="D94" s="128"/>
      <c r="E94" s="128"/>
      <c r="F94" s="17">
        <v>113</v>
      </c>
      <c r="G94" s="99" t="s">
        <v>20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7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3">
        <v>0</v>
      </c>
      <c r="U94" s="53"/>
      <c r="V94" s="125"/>
      <c r="X94" s="34"/>
    </row>
    <row r="95" spans="1:24" s="5" customFormat="1" ht="21.95" customHeight="1" x14ac:dyDescent="0.2">
      <c r="A95" s="134"/>
      <c r="B95" s="87"/>
      <c r="C95" s="131"/>
      <c r="D95" s="128"/>
      <c r="E95" s="128"/>
      <c r="F95" s="17">
        <v>131</v>
      </c>
      <c r="G95" s="99" t="s">
        <v>26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7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3">
        <v>0</v>
      </c>
      <c r="U95" s="53"/>
      <c r="V95" s="125"/>
      <c r="X95" s="34"/>
    </row>
    <row r="96" spans="1:24" s="5" customFormat="1" ht="21.95" customHeight="1" x14ac:dyDescent="0.2">
      <c r="A96" s="134"/>
      <c r="B96" s="87"/>
      <c r="C96" s="131"/>
      <c r="D96" s="128"/>
      <c r="E96" s="128"/>
      <c r="F96" s="17">
        <v>133</v>
      </c>
      <c r="G96" s="99" t="s">
        <v>20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7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3">
        <v>0</v>
      </c>
      <c r="U96" s="53"/>
      <c r="V96" s="125"/>
      <c r="X96" s="34"/>
    </row>
    <row r="97" spans="1:24" s="5" customFormat="1" ht="21.95" customHeight="1" thickBot="1" x14ac:dyDescent="0.25">
      <c r="A97" s="135"/>
      <c r="B97" s="87"/>
      <c r="C97" s="132"/>
      <c r="D97" s="129"/>
      <c r="E97" s="129"/>
      <c r="F97" s="110">
        <v>232</v>
      </c>
      <c r="G97" s="111" t="s">
        <v>21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71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8">
        <v>0</v>
      </c>
      <c r="U97" s="58"/>
      <c r="V97" s="126"/>
      <c r="X97" s="34"/>
    </row>
    <row r="98" spans="1:24" s="5" customFormat="1" ht="21.95" customHeight="1" x14ac:dyDescent="0.2">
      <c r="A98" s="127">
        <v>19</v>
      </c>
      <c r="B98" s="130"/>
      <c r="C98" s="156">
        <v>4631271</v>
      </c>
      <c r="D98" s="127" t="s">
        <v>112</v>
      </c>
      <c r="E98" s="127" t="s">
        <v>92</v>
      </c>
      <c r="F98" s="22">
        <v>112</v>
      </c>
      <c r="G98" s="47" t="s">
        <v>93</v>
      </c>
      <c r="H98" s="67">
        <v>1006341</v>
      </c>
      <c r="I98" s="67">
        <v>1006341</v>
      </c>
      <c r="J98" s="67">
        <v>1006341</v>
      </c>
      <c r="K98" s="67">
        <v>1006341</v>
      </c>
      <c r="L98" s="67">
        <v>1006341</v>
      </c>
      <c r="M98" s="67">
        <v>1006341</v>
      </c>
      <c r="N98" s="67">
        <v>1006341</v>
      </c>
      <c r="O98" s="67">
        <v>1911933</v>
      </c>
      <c r="P98" s="67">
        <v>1911933</v>
      </c>
      <c r="Q98" s="67">
        <v>1911933</v>
      </c>
      <c r="R98" s="67">
        <v>1911933</v>
      </c>
      <c r="S98" s="67">
        <v>1911933</v>
      </c>
      <c r="T98" s="60">
        <f t="shared" ref="T98:T106" si="2">SUM(H98:S98)</f>
        <v>16604052</v>
      </c>
      <c r="U98" s="60">
        <v>2383671</v>
      </c>
      <c r="V98" s="124">
        <f>SUM(T98:U102)</f>
        <v>30987723</v>
      </c>
      <c r="X98" s="34"/>
    </row>
    <row r="99" spans="1:24" s="5" customFormat="1" ht="21.95" customHeight="1" x14ac:dyDescent="0.2">
      <c r="A99" s="128"/>
      <c r="B99" s="131"/>
      <c r="C99" s="128"/>
      <c r="D99" s="128"/>
      <c r="E99" s="128"/>
      <c r="F99" s="20">
        <v>113</v>
      </c>
      <c r="G99" s="27" t="s">
        <v>20</v>
      </c>
      <c r="H99" s="52">
        <v>1000000</v>
      </c>
      <c r="I99" s="52">
        <v>1000000</v>
      </c>
      <c r="J99" s="52">
        <v>1000000</v>
      </c>
      <c r="K99" s="52">
        <v>1000000</v>
      </c>
      <c r="L99" s="52">
        <v>1000000</v>
      </c>
      <c r="M99" s="52">
        <v>1000000</v>
      </c>
      <c r="N99" s="52">
        <v>1000000</v>
      </c>
      <c r="O99" s="52">
        <v>1000000</v>
      </c>
      <c r="P99" s="52">
        <v>1000000</v>
      </c>
      <c r="Q99" s="52">
        <v>1000000</v>
      </c>
      <c r="R99" s="52">
        <v>1000000</v>
      </c>
      <c r="S99" s="52">
        <v>1000000</v>
      </c>
      <c r="T99" s="60">
        <f t="shared" si="2"/>
        <v>12000000</v>
      </c>
      <c r="U99" s="53"/>
      <c r="V99" s="125"/>
      <c r="X99" s="34"/>
    </row>
    <row r="100" spans="1:24" s="5" customFormat="1" ht="21.95" customHeight="1" x14ac:dyDescent="0.2">
      <c r="A100" s="128"/>
      <c r="B100" s="131"/>
      <c r="C100" s="128"/>
      <c r="D100" s="128"/>
      <c r="E100" s="128"/>
      <c r="F100" s="20">
        <v>131</v>
      </c>
      <c r="G100" s="27" t="s">
        <v>26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60">
        <f t="shared" si="2"/>
        <v>0</v>
      </c>
      <c r="U100" s="53"/>
      <c r="V100" s="125"/>
      <c r="X100" s="34"/>
    </row>
    <row r="101" spans="1:24" s="5" customFormat="1" ht="21.95" customHeight="1" x14ac:dyDescent="0.2">
      <c r="A101" s="128"/>
      <c r="B101" s="131"/>
      <c r="C101" s="128"/>
      <c r="D101" s="128"/>
      <c r="E101" s="128"/>
      <c r="F101" s="20">
        <v>133</v>
      </c>
      <c r="G101" s="27" t="s">
        <v>22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3">
        <v>0</v>
      </c>
      <c r="R101" s="53">
        <v>0</v>
      </c>
      <c r="S101" s="53">
        <v>0</v>
      </c>
      <c r="T101" s="60">
        <f t="shared" si="2"/>
        <v>0</v>
      </c>
      <c r="U101" s="53">
        <f>T101/12</f>
        <v>0</v>
      </c>
      <c r="V101" s="125"/>
      <c r="X101" s="34"/>
    </row>
    <row r="102" spans="1:24" s="5" customFormat="1" ht="21.95" customHeight="1" thickBot="1" x14ac:dyDescent="0.25">
      <c r="A102" s="129"/>
      <c r="B102" s="132"/>
      <c r="C102" s="129"/>
      <c r="D102" s="129"/>
      <c r="E102" s="129"/>
      <c r="F102" s="23">
        <v>232</v>
      </c>
      <c r="G102" s="50" t="s">
        <v>21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69">
        <v>0</v>
      </c>
      <c r="Q102" s="75">
        <v>0</v>
      </c>
      <c r="R102" s="75">
        <v>0</v>
      </c>
      <c r="S102" s="75">
        <v>0</v>
      </c>
      <c r="T102" s="58">
        <f t="shared" si="2"/>
        <v>0</v>
      </c>
      <c r="U102" s="58">
        <v>0</v>
      </c>
      <c r="V102" s="126"/>
      <c r="X102" s="34"/>
    </row>
    <row r="103" spans="1:24" s="5" customFormat="1" ht="21.95" customHeight="1" x14ac:dyDescent="0.2">
      <c r="A103" s="127">
        <v>20</v>
      </c>
      <c r="B103" s="130"/>
      <c r="C103" s="156">
        <v>3013857</v>
      </c>
      <c r="D103" s="127" t="s">
        <v>94</v>
      </c>
      <c r="E103" s="127" t="s">
        <v>92</v>
      </c>
      <c r="F103" s="22">
        <v>112</v>
      </c>
      <c r="G103" s="47" t="s">
        <v>93</v>
      </c>
      <c r="H103" s="67">
        <v>1006341</v>
      </c>
      <c r="I103" s="67">
        <v>1006341</v>
      </c>
      <c r="J103" s="67">
        <v>1006341</v>
      </c>
      <c r="K103" s="67">
        <v>1006341</v>
      </c>
      <c r="L103" s="67">
        <v>1006341</v>
      </c>
      <c r="M103" s="67">
        <v>1006341</v>
      </c>
      <c r="N103" s="67">
        <v>1006341</v>
      </c>
      <c r="O103" s="67">
        <v>1911933</v>
      </c>
      <c r="P103" s="67">
        <v>1911933</v>
      </c>
      <c r="Q103" s="67">
        <v>1911933</v>
      </c>
      <c r="R103" s="67">
        <v>1911933</v>
      </c>
      <c r="S103" s="67">
        <v>1911933</v>
      </c>
      <c r="T103" s="60">
        <f t="shared" si="2"/>
        <v>16604052</v>
      </c>
      <c r="U103" s="60">
        <v>2183671</v>
      </c>
      <c r="V103" s="124">
        <f>SUM(T103:U107)</f>
        <v>28387723</v>
      </c>
      <c r="X103" s="34"/>
    </row>
    <row r="104" spans="1:24" s="5" customFormat="1" ht="21.95" customHeight="1" x14ac:dyDescent="0.2">
      <c r="A104" s="128"/>
      <c r="B104" s="131"/>
      <c r="C104" s="128"/>
      <c r="D104" s="128"/>
      <c r="E104" s="128"/>
      <c r="F104" s="20">
        <v>113</v>
      </c>
      <c r="G104" s="27" t="s">
        <v>20</v>
      </c>
      <c r="H104" s="52">
        <v>800000</v>
      </c>
      <c r="I104" s="52">
        <v>800000</v>
      </c>
      <c r="J104" s="52">
        <v>800000</v>
      </c>
      <c r="K104" s="52">
        <v>800000</v>
      </c>
      <c r="L104" s="52">
        <v>800000</v>
      </c>
      <c r="M104" s="52">
        <v>800000</v>
      </c>
      <c r="N104" s="52">
        <v>800000</v>
      </c>
      <c r="O104" s="52">
        <v>800000</v>
      </c>
      <c r="P104" s="52">
        <v>800000</v>
      </c>
      <c r="Q104" s="52">
        <v>800000</v>
      </c>
      <c r="R104" s="52">
        <v>800000</v>
      </c>
      <c r="S104" s="52">
        <v>800000</v>
      </c>
      <c r="T104" s="60">
        <f t="shared" si="2"/>
        <v>9600000</v>
      </c>
      <c r="U104" s="53"/>
      <c r="V104" s="125"/>
      <c r="X104" s="34"/>
    </row>
    <row r="105" spans="1:24" s="5" customFormat="1" ht="21.95" customHeight="1" x14ac:dyDescent="0.2">
      <c r="A105" s="128"/>
      <c r="B105" s="131"/>
      <c r="C105" s="128"/>
      <c r="D105" s="128"/>
      <c r="E105" s="128"/>
      <c r="F105" s="20">
        <v>131</v>
      </c>
      <c r="G105" s="27" t="s">
        <v>26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60">
        <f t="shared" si="2"/>
        <v>0</v>
      </c>
      <c r="U105" s="53"/>
      <c r="V105" s="125"/>
      <c r="X105" s="34"/>
    </row>
    <row r="106" spans="1:24" s="5" customFormat="1" ht="21.95" customHeight="1" x14ac:dyDescent="0.2">
      <c r="A106" s="128"/>
      <c r="B106" s="131"/>
      <c r="C106" s="128"/>
      <c r="D106" s="128"/>
      <c r="E106" s="128"/>
      <c r="F106" s="20">
        <v>133</v>
      </c>
      <c r="G106" s="27" t="s">
        <v>22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3">
        <v>0</v>
      </c>
      <c r="R106" s="53">
        <v>0</v>
      </c>
      <c r="S106" s="53">
        <v>0</v>
      </c>
      <c r="T106" s="60">
        <f t="shared" si="2"/>
        <v>0</v>
      </c>
      <c r="U106" s="53">
        <f>T106/12</f>
        <v>0</v>
      </c>
      <c r="V106" s="125"/>
      <c r="X106" s="34"/>
    </row>
    <row r="107" spans="1:24" s="5" customFormat="1" ht="21.95" customHeight="1" thickBot="1" x14ac:dyDescent="0.25">
      <c r="A107" s="129"/>
      <c r="B107" s="132"/>
      <c r="C107" s="129"/>
      <c r="D107" s="129"/>
      <c r="E107" s="129"/>
      <c r="F107" s="23">
        <v>232</v>
      </c>
      <c r="G107" s="50" t="s">
        <v>21</v>
      </c>
      <c r="H107" s="73">
        <v>0</v>
      </c>
      <c r="I107" s="73">
        <v>0</v>
      </c>
      <c r="J107" s="73">
        <v>0</v>
      </c>
      <c r="K107" s="73">
        <v>0</v>
      </c>
      <c r="L107" s="73"/>
      <c r="M107" s="73">
        <v>0</v>
      </c>
      <c r="N107" s="73">
        <v>0</v>
      </c>
      <c r="O107" s="73">
        <v>0</v>
      </c>
      <c r="P107" s="69">
        <v>0</v>
      </c>
      <c r="Q107" s="75">
        <v>0</v>
      </c>
      <c r="R107" s="75">
        <v>0</v>
      </c>
      <c r="S107" s="75">
        <v>0</v>
      </c>
      <c r="T107" s="58">
        <v>0</v>
      </c>
      <c r="U107" s="58">
        <v>0</v>
      </c>
      <c r="V107" s="126"/>
      <c r="X107" s="34"/>
    </row>
    <row r="108" spans="1:24" s="5" customFormat="1" ht="21.95" customHeight="1" x14ac:dyDescent="0.2">
      <c r="A108" s="133">
        <v>21</v>
      </c>
      <c r="B108" s="133"/>
      <c r="C108" s="130">
        <v>1800082</v>
      </c>
      <c r="D108" s="127" t="s">
        <v>95</v>
      </c>
      <c r="E108" s="127" t="s">
        <v>92</v>
      </c>
      <c r="F108" s="22">
        <v>112</v>
      </c>
      <c r="G108" s="47" t="s">
        <v>93</v>
      </c>
      <c r="H108" s="52">
        <v>1006341</v>
      </c>
      <c r="I108" s="52">
        <v>1006341</v>
      </c>
      <c r="J108" s="52">
        <v>1006341</v>
      </c>
      <c r="K108" s="52">
        <v>1006341</v>
      </c>
      <c r="L108" s="52">
        <v>1006341</v>
      </c>
      <c r="M108" s="52">
        <v>1006341</v>
      </c>
      <c r="N108" s="52">
        <v>1006341</v>
      </c>
      <c r="O108" s="52">
        <v>1911933</v>
      </c>
      <c r="P108" s="52">
        <v>1911933</v>
      </c>
      <c r="Q108" s="52">
        <v>1911933</v>
      </c>
      <c r="R108" s="52">
        <v>1911933</v>
      </c>
      <c r="S108" s="52">
        <v>1911933</v>
      </c>
      <c r="T108" s="60">
        <f t="shared" ref="T108:T117" si="3">SUM(H108:S108)</f>
        <v>16604052</v>
      </c>
      <c r="U108" s="60">
        <v>2183671</v>
      </c>
      <c r="V108" s="124">
        <f>SUM(T108:U111)</f>
        <v>28387723</v>
      </c>
      <c r="X108" s="34"/>
    </row>
    <row r="109" spans="1:24" s="5" customFormat="1" ht="21.95" customHeight="1" x14ac:dyDescent="0.2">
      <c r="A109" s="134"/>
      <c r="B109" s="134"/>
      <c r="C109" s="131"/>
      <c r="D109" s="128"/>
      <c r="E109" s="128"/>
      <c r="F109" s="20">
        <v>113</v>
      </c>
      <c r="G109" s="27" t="s">
        <v>20</v>
      </c>
      <c r="H109" s="52">
        <v>800000</v>
      </c>
      <c r="I109" s="52">
        <v>800000</v>
      </c>
      <c r="J109" s="52">
        <v>800000</v>
      </c>
      <c r="K109" s="52">
        <v>800000</v>
      </c>
      <c r="L109" s="52">
        <v>800000</v>
      </c>
      <c r="M109" s="52">
        <v>800000</v>
      </c>
      <c r="N109" s="52">
        <v>800000</v>
      </c>
      <c r="O109" s="52">
        <v>800000</v>
      </c>
      <c r="P109" s="52">
        <v>800000</v>
      </c>
      <c r="Q109" s="52">
        <v>800000</v>
      </c>
      <c r="R109" s="52">
        <v>800000</v>
      </c>
      <c r="S109" s="52">
        <v>800000</v>
      </c>
      <c r="T109" s="60">
        <f t="shared" si="3"/>
        <v>9600000</v>
      </c>
      <c r="U109" s="53"/>
      <c r="V109" s="125"/>
      <c r="X109" s="34"/>
    </row>
    <row r="110" spans="1:24" s="5" customFormat="1" ht="21.95" customHeight="1" x14ac:dyDescent="0.2">
      <c r="A110" s="134"/>
      <c r="B110" s="134"/>
      <c r="C110" s="131"/>
      <c r="D110" s="128"/>
      <c r="E110" s="128"/>
      <c r="F110" s="20">
        <v>133</v>
      </c>
      <c r="G110" s="27" t="s">
        <v>22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72">
        <v>0</v>
      </c>
      <c r="T110" s="60">
        <f t="shared" si="3"/>
        <v>0</v>
      </c>
      <c r="U110" s="53">
        <f>T110/12</f>
        <v>0</v>
      </c>
      <c r="V110" s="125"/>
      <c r="X110" s="34"/>
    </row>
    <row r="111" spans="1:24" s="5" customFormat="1" ht="21.95" customHeight="1" thickBot="1" x14ac:dyDescent="0.25">
      <c r="A111" s="135"/>
      <c r="B111" s="135"/>
      <c r="C111" s="132"/>
      <c r="D111" s="129"/>
      <c r="E111" s="129"/>
      <c r="F111" s="18">
        <v>232</v>
      </c>
      <c r="G111" s="51" t="s">
        <v>21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8">
        <f t="shared" si="3"/>
        <v>0</v>
      </c>
      <c r="U111" s="58">
        <v>0</v>
      </c>
      <c r="V111" s="126"/>
      <c r="X111" s="34"/>
    </row>
    <row r="112" spans="1:24" s="5" customFormat="1" ht="21.95" customHeight="1" x14ac:dyDescent="0.2">
      <c r="A112" s="133">
        <v>22</v>
      </c>
      <c r="B112" s="133"/>
      <c r="C112" s="133">
        <v>972717</v>
      </c>
      <c r="D112" s="145" t="s">
        <v>96</v>
      </c>
      <c r="E112" s="145" t="s">
        <v>92</v>
      </c>
      <c r="F112" s="22">
        <v>112</v>
      </c>
      <c r="G112" s="47" t="s">
        <v>93</v>
      </c>
      <c r="H112" s="52">
        <v>1006341</v>
      </c>
      <c r="I112" s="52">
        <v>1006341</v>
      </c>
      <c r="J112" s="52">
        <v>1006341</v>
      </c>
      <c r="K112" s="52">
        <v>1006341</v>
      </c>
      <c r="L112" s="52">
        <v>1006341</v>
      </c>
      <c r="M112" s="52">
        <v>1006341</v>
      </c>
      <c r="N112" s="52">
        <v>1006341</v>
      </c>
      <c r="O112" s="52">
        <v>1911933</v>
      </c>
      <c r="P112" s="52">
        <v>1911933</v>
      </c>
      <c r="Q112" s="52">
        <v>1911933</v>
      </c>
      <c r="R112" s="52">
        <v>1911933</v>
      </c>
      <c r="S112" s="52">
        <v>1911933</v>
      </c>
      <c r="T112" s="60">
        <f t="shared" si="3"/>
        <v>16604052</v>
      </c>
      <c r="U112" s="60">
        <v>2183671</v>
      </c>
      <c r="V112" s="124">
        <f>SUM(T112:U114)</f>
        <v>28487723</v>
      </c>
      <c r="X112" s="34"/>
    </row>
    <row r="113" spans="1:24" s="5" customFormat="1" ht="21.95" customHeight="1" x14ac:dyDescent="0.2">
      <c r="A113" s="134"/>
      <c r="B113" s="134"/>
      <c r="C113" s="134"/>
      <c r="D113" s="146"/>
      <c r="E113" s="146"/>
      <c r="F113" s="20">
        <v>113</v>
      </c>
      <c r="G113" s="27" t="s">
        <v>20</v>
      </c>
      <c r="H113" s="52">
        <v>800000</v>
      </c>
      <c r="I113" s="52">
        <v>800000</v>
      </c>
      <c r="J113" s="52">
        <v>800000</v>
      </c>
      <c r="K113" s="52">
        <v>800000</v>
      </c>
      <c r="L113" s="52">
        <v>800000</v>
      </c>
      <c r="M113" s="52">
        <v>800000</v>
      </c>
      <c r="N113" s="52">
        <v>800000</v>
      </c>
      <c r="O113" s="52">
        <v>800000</v>
      </c>
      <c r="P113" s="52">
        <v>800000</v>
      </c>
      <c r="Q113" s="52">
        <v>800000</v>
      </c>
      <c r="R113" s="52">
        <v>800000</v>
      </c>
      <c r="S113" s="52">
        <v>900000</v>
      </c>
      <c r="T113" s="60">
        <f t="shared" si="3"/>
        <v>9700000</v>
      </c>
      <c r="U113" s="53"/>
      <c r="V113" s="125"/>
      <c r="X113" s="34"/>
    </row>
    <row r="114" spans="1:24" s="5" customFormat="1" ht="21.95" customHeight="1" thickBot="1" x14ac:dyDescent="0.25">
      <c r="A114" s="134"/>
      <c r="B114" s="134"/>
      <c r="C114" s="134"/>
      <c r="D114" s="146"/>
      <c r="E114" s="168"/>
      <c r="F114" s="20">
        <v>133</v>
      </c>
      <c r="G114" s="27" t="s">
        <v>22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71">
        <v>0</v>
      </c>
      <c r="T114" s="58">
        <f t="shared" si="3"/>
        <v>0</v>
      </c>
      <c r="U114" s="58">
        <f>T114/12</f>
        <v>0</v>
      </c>
      <c r="V114" s="126"/>
      <c r="X114" s="34"/>
    </row>
    <row r="115" spans="1:24" s="5" customFormat="1" ht="21.95" customHeight="1" x14ac:dyDescent="0.2">
      <c r="A115" s="133">
        <v>23</v>
      </c>
      <c r="B115" s="133"/>
      <c r="C115" s="136">
        <v>2564262</v>
      </c>
      <c r="D115" s="127" t="s">
        <v>109</v>
      </c>
      <c r="E115" s="127" t="s">
        <v>92</v>
      </c>
      <c r="F115" s="22">
        <v>112</v>
      </c>
      <c r="G115" s="47" t="s">
        <v>93</v>
      </c>
      <c r="H115" s="74">
        <v>1006341</v>
      </c>
      <c r="I115" s="74">
        <v>1006341</v>
      </c>
      <c r="J115" s="74">
        <v>1006341</v>
      </c>
      <c r="K115" s="74">
        <v>1006341</v>
      </c>
      <c r="L115" s="74">
        <v>1006341</v>
      </c>
      <c r="M115" s="74">
        <v>1006341</v>
      </c>
      <c r="N115" s="74">
        <v>1006341</v>
      </c>
      <c r="O115" s="74">
        <v>1911933</v>
      </c>
      <c r="P115" s="74">
        <v>1911933</v>
      </c>
      <c r="Q115" s="74">
        <v>1911933</v>
      </c>
      <c r="R115" s="74">
        <v>1911933</v>
      </c>
      <c r="S115" s="74">
        <v>1911933</v>
      </c>
      <c r="T115" s="60">
        <f t="shared" si="3"/>
        <v>16604052</v>
      </c>
      <c r="U115" s="60">
        <v>2183671</v>
      </c>
      <c r="V115" s="124">
        <f>SUM(T115:U118)</f>
        <v>28387723</v>
      </c>
      <c r="X115" s="34"/>
    </row>
    <row r="116" spans="1:24" s="5" customFormat="1" ht="21.95" customHeight="1" x14ac:dyDescent="0.2">
      <c r="A116" s="134"/>
      <c r="B116" s="134"/>
      <c r="C116" s="137"/>
      <c r="D116" s="128"/>
      <c r="E116" s="128"/>
      <c r="F116" s="20">
        <v>113</v>
      </c>
      <c r="G116" s="27" t="s">
        <v>20</v>
      </c>
      <c r="H116" s="52">
        <v>800000</v>
      </c>
      <c r="I116" s="52">
        <v>800000</v>
      </c>
      <c r="J116" s="72">
        <v>800000</v>
      </c>
      <c r="K116" s="52">
        <v>800000</v>
      </c>
      <c r="L116" s="52">
        <v>800000</v>
      </c>
      <c r="M116" s="52">
        <v>800000</v>
      </c>
      <c r="N116" s="52">
        <v>800000</v>
      </c>
      <c r="O116" s="52">
        <v>800000</v>
      </c>
      <c r="P116" s="52">
        <v>800000</v>
      </c>
      <c r="Q116" s="52">
        <v>800000</v>
      </c>
      <c r="R116" s="52">
        <v>800000</v>
      </c>
      <c r="S116" s="52">
        <v>800000</v>
      </c>
      <c r="T116" s="60">
        <f t="shared" si="3"/>
        <v>9600000</v>
      </c>
      <c r="U116" s="53"/>
      <c r="V116" s="125"/>
      <c r="X116" s="34"/>
    </row>
    <row r="117" spans="1:24" s="5" customFormat="1" ht="21.95" customHeight="1" x14ac:dyDescent="0.2">
      <c r="A117" s="134"/>
      <c r="B117" s="134"/>
      <c r="C117" s="137"/>
      <c r="D117" s="128"/>
      <c r="E117" s="128"/>
      <c r="F117" s="20">
        <v>133</v>
      </c>
      <c r="G117" s="27" t="s">
        <v>22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76">
        <v>0</v>
      </c>
      <c r="R117" s="76">
        <v>0</v>
      </c>
      <c r="S117" s="76">
        <v>0</v>
      </c>
      <c r="T117" s="60">
        <f t="shared" si="3"/>
        <v>0</v>
      </c>
      <c r="U117" s="53">
        <f>T117/12</f>
        <v>0</v>
      </c>
      <c r="V117" s="125"/>
      <c r="X117" s="34"/>
    </row>
    <row r="118" spans="1:24" s="5" customFormat="1" ht="21.95" customHeight="1" thickBot="1" x14ac:dyDescent="0.25">
      <c r="A118" s="135"/>
      <c r="B118" s="135"/>
      <c r="C118" s="159"/>
      <c r="D118" s="129"/>
      <c r="E118" s="129"/>
      <c r="F118" s="19">
        <v>232</v>
      </c>
      <c r="G118" s="50" t="s">
        <v>21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/>
      <c r="R118" s="73">
        <v>0</v>
      </c>
      <c r="S118" s="73">
        <v>0</v>
      </c>
      <c r="T118" s="58">
        <v>0</v>
      </c>
      <c r="U118" s="58">
        <v>0</v>
      </c>
      <c r="V118" s="126"/>
      <c r="X118" s="34"/>
    </row>
    <row r="119" spans="1:24" s="5" customFormat="1" ht="21.95" customHeight="1" x14ac:dyDescent="0.2">
      <c r="A119" s="133">
        <v>24</v>
      </c>
      <c r="B119" s="133"/>
      <c r="C119" s="136">
        <v>2038399</v>
      </c>
      <c r="D119" s="127" t="s">
        <v>104</v>
      </c>
      <c r="E119" s="127" t="s">
        <v>92</v>
      </c>
      <c r="F119" s="22">
        <v>112</v>
      </c>
      <c r="G119" s="47" t="s">
        <v>93</v>
      </c>
      <c r="H119" s="52">
        <v>1006341</v>
      </c>
      <c r="I119" s="52">
        <v>1006341</v>
      </c>
      <c r="J119" s="52">
        <v>1006341</v>
      </c>
      <c r="K119" s="52">
        <v>1006341</v>
      </c>
      <c r="L119" s="52">
        <v>1006341</v>
      </c>
      <c r="M119" s="52">
        <v>1006341</v>
      </c>
      <c r="N119" s="52">
        <v>1006341</v>
      </c>
      <c r="O119" s="52">
        <v>1911933</v>
      </c>
      <c r="P119" s="52">
        <v>1911933</v>
      </c>
      <c r="Q119" s="52">
        <v>1911933</v>
      </c>
      <c r="R119" s="52">
        <v>1911933</v>
      </c>
      <c r="S119" s="52">
        <v>1911933</v>
      </c>
      <c r="T119" s="60">
        <f>SUM(H119:S119)</f>
        <v>16604052</v>
      </c>
      <c r="U119" s="60">
        <v>2183671</v>
      </c>
      <c r="V119" s="124">
        <f>SUM(T119:U123)</f>
        <v>28387723</v>
      </c>
      <c r="X119" s="34"/>
    </row>
    <row r="120" spans="1:24" s="5" customFormat="1" ht="21.95" customHeight="1" x14ac:dyDescent="0.2">
      <c r="A120" s="134"/>
      <c r="B120" s="134"/>
      <c r="C120" s="137"/>
      <c r="D120" s="128"/>
      <c r="E120" s="128"/>
      <c r="F120" s="20">
        <v>113</v>
      </c>
      <c r="G120" s="27" t="s">
        <v>20</v>
      </c>
      <c r="H120" s="52">
        <v>800000</v>
      </c>
      <c r="I120" s="52">
        <v>800000</v>
      </c>
      <c r="J120" s="52">
        <v>800000</v>
      </c>
      <c r="K120" s="52">
        <v>800000</v>
      </c>
      <c r="L120" s="52">
        <v>800000</v>
      </c>
      <c r="M120" s="52">
        <v>800000</v>
      </c>
      <c r="N120" s="52">
        <v>800000</v>
      </c>
      <c r="O120" s="74">
        <v>800000</v>
      </c>
      <c r="P120" s="74">
        <v>800000</v>
      </c>
      <c r="Q120" s="74">
        <v>800000</v>
      </c>
      <c r="R120" s="74">
        <v>800000</v>
      </c>
      <c r="S120" s="74">
        <v>800000</v>
      </c>
      <c r="T120" s="60">
        <f>SUM(H120:S120)</f>
        <v>9600000</v>
      </c>
      <c r="U120" s="53"/>
      <c r="V120" s="125"/>
      <c r="X120" s="34"/>
    </row>
    <row r="121" spans="1:24" s="5" customFormat="1" ht="21.95" customHeight="1" x14ac:dyDescent="0.2">
      <c r="A121" s="134"/>
      <c r="B121" s="134"/>
      <c r="C121" s="137"/>
      <c r="D121" s="128"/>
      <c r="E121" s="128"/>
      <c r="F121" s="20">
        <v>131</v>
      </c>
      <c r="G121" s="27" t="s">
        <v>29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74">
        <v>0</v>
      </c>
      <c r="P121" s="74">
        <v>0</v>
      </c>
      <c r="Q121" s="74">
        <v>0</v>
      </c>
      <c r="R121" s="74">
        <v>0</v>
      </c>
      <c r="S121" s="74">
        <v>0</v>
      </c>
      <c r="T121" s="60">
        <f>SUM(H121:S121)</f>
        <v>0</v>
      </c>
      <c r="U121" s="53"/>
      <c r="V121" s="125"/>
      <c r="X121" s="34"/>
    </row>
    <row r="122" spans="1:24" s="5" customFormat="1" ht="21.95" customHeight="1" x14ac:dyDescent="0.2">
      <c r="A122" s="134"/>
      <c r="B122" s="134"/>
      <c r="C122" s="137"/>
      <c r="D122" s="128"/>
      <c r="E122" s="128"/>
      <c r="F122" s="17">
        <v>133</v>
      </c>
      <c r="G122" s="27" t="s">
        <v>22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74">
        <v>0</v>
      </c>
      <c r="R122" s="74">
        <v>0</v>
      </c>
      <c r="S122" s="74">
        <v>0</v>
      </c>
      <c r="T122" s="60">
        <f>SUM(H122:S122)</f>
        <v>0</v>
      </c>
      <c r="U122" s="53">
        <f>T122/12</f>
        <v>0</v>
      </c>
      <c r="V122" s="125"/>
      <c r="X122" s="34"/>
    </row>
    <row r="123" spans="1:24" s="5" customFormat="1" ht="21.95" customHeight="1" thickBot="1" x14ac:dyDescent="0.25">
      <c r="A123" s="135"/>
      <c r="B123" s="135"/>
      <c r="C123" s="159"/>
      <c r="D123" s="129"/>
      <c r="E123" s="129"/>
      <c r="F123" s="23">
        <v>232</v>
      </c>
      <c r="G123" s="50" t="s">
        <v>21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3">
        <v>0</v>
      </c>
      <c r="Q123" s="73">
        <v>0</v>
      </c>
      <c r="R123" s="73">
        <v>0</v>
      </c>
      <c r="S123" s="73">
        <v>0</v>
      </c>
      <c r="T123" s="58">
        <v>0</v>
      </c>
      <c r="U123" s="58">
        <v>0</v>
      </c>
      <c r="V123" s="126"/>
      <c r="X123" s="34"/>
    </row>
    <row r="124" spans="1:24" s="5" customFormat="1" ht="21.95" customHeight="1" x14ac:dyDescent="0.2">
      <c r="A124" s="133">
        <v>25</v>
      </c>
      <c r="B124" s="133"/>
      <c r="C124" s="136">
        <v>3866423</v>
      </c>
      <c r="D124" s="127" t="s">
        <v>108</v>
      </c>
      <c r="E124" s="127" t="s">
        <v>92</v>
      </c>
      <c r="F124" s="22">
        <v>112</v>
      </c>
      <c r="G124" s="47" t="s">
        <v>93</v>
      </c>
      <c r="H124" s="77">
        <v>1006341</v>
      </c>
      <c r="I124" s="77">
        <v>1006341</v>
      </c>
      <c r="J124" s="77">
        <v>1006341</v>
      </c>
      <c r="K124" s="77">
        <v>1006341</v>
      </c>
      <c r="L124" s="77">
        <v>1006341</v>
      </c>
      <c r="M124" s="77">
        <v>1006341</v>
      </c>
      <c r="N124" s="77">
        <v>1006341</v>
      </c>
      <c r="O124" s="77">
        <v>1911933</v>
      </c>
      <c r="P124" s="77">
        <v>1911933</v>
      </c>
      <c r="Q124" s="77">
        <v>1911933</v>
      </c>
      <c r="R124" s="77">
        <v>1911933</v>
      </c>
      <c r="S124" s="77">
        <v>1911933</v>
      </c>
      <c r="T124" s="60">
        <f t="shared" ref="T124:T133" si="4">SUM(H124:S124)</f>
        <v>16604052</v>
      </c>
      <c r="U124" s="78">
        <v>2183671</v>
      </c>
      <c r="V124" s="124">
        <f>SUM(T124:U127)</f>
        <v>28387723</v>
      </c>
      <c r="X124" s="34"/>
    </row>
    <row r="125" spans="1:24" s="5" customFormat="1" ht="21.95" customHeight="1" x14ac:dyDescent="0.2">
      <c r="A125" s="134"/>
      <c r="B125" s="134"/>
      <c r="C125" s="137"/>
      <c r="D125" s="128"/>
      <c r="E125" s="128"/>
      <c r="F125" s="20">
        <v>113</v>
      </c>
      <c r="G125" s="27" t="s">
        <v>20</v>
      </c>
      <c r="H125" s="52">
        <v>800000</v>
      </c>
      <c r="I125" s="52">
        <v>800000</v>
      </c>
      <c r="J125" s="52">
        <v>800000</v>
      </c>
      <c r="K125" s="52">
        <v>800000</v>
      </c>
      <c r="L125" s="52">
        <v>800000</v>
      </c>
      <c r="M125" s="52">
        <v>800000</v>
      </c>
      <c r="N125" s="52">
        <v>800000</v>
      </c>
      <c r="O125" s="52">
        <v>800000</v>
      </c>
      <c r="P125" s="52">
        <v>800000</v>
      </c>
      <c r="Q125" s="52">
        <v>800000</v>
      </c>
      <c r="R125" s="52">
        <v>800000</v>
      </c>
      <c r="S125" s="52">
        <v>800000</v>
      </c>
      <c r="T125" s="60">
        <f t="shared" si="4"/>
        <v>9600000</v>
      </c>
      <c r="U125" s="53"/>
      <c r="V125" s="125"/>
      <c r="X125" s="34"/>
    </row>
    <row r="126" spans="1:24" s="5" customFormat="1" ht="21.95" customHeight="1" x14ac:dyDescent="0.2">
      <c r="A126" s="134"/>
      <c r="B126" s="134"/>
      <c r="C126" s="137"/>
      <c r="D126" s="128"/>
      <c r="E126" s="128"/>
      <c r="F126" s="20">
        <v>131</v>
      </c>
      <c r="G126" s="27" t="s">
        <v>27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67">
        <v>0</v>
      </c>
      <c r="R126" s="67">
        <v>0</v>
      </c>
      <c r="S126" s="67">
        <v>0</v>
      </c>
      <c r="T126" s="60">
        <f t="shared" si="4"/>
        <v>0</v>
      </c>
      <c r="U126" s="53"/>
      <c r="V126" s="125"/>
      <c r="X126" s="34"/>
    </row>
    <row r="127" spans="1:24" s="5" customFormat="1" ht="21.95" customHeight="1" thickBot="1" x14ac:dyDescent="0.25">
      <c r="A127" s="134"/>
      <c r="B127" s="134"/>
      <c r="C127" s="137"/>
      <c r="D127" s="128"/>
      <c r="E127" s="128"/>
      <c r="F127" s="20">
        <v>133</v>
      </c>
      <c r="G127" s="27" t="s">
        <v>22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73">
        <v>0</v>
      </c>
      <c r="R127" s="73">
        <v>0</v>
      </c>
      <c r="S127" s="73">
        <v>0</v>
      </c>
      <c r="T127" s="69">
        <f t="shared" si="4"/>
        <v>0</v>
      </c>
      <c r="U127" s="58">
        <f>T127/12</f>
        <v>0</v>
      </c>
      <c r="V127" s="125"/>
      <c r="X127" s="34"/>
    </row>
    <row r="128" spans="1:24" s="5" customFormat="1" ht="21.95" customHeight="1" x14ac:dyDescent="0.2">
      <c r="A128" s="141">
        <v>26</v>
      </c>
      <c r="B128" s="100"/>
      <c r="C128" s="142">
        <v>5546393</v>
      </c>
      <c r="D128" s="144" t="s">
        <v>97</v>
      </c>
      <c r="E128" s="144" t="s">
        <v>92</v>
      </c>
      <c r="F128" s="22">
        <v>112</v>
      </c>
      <c r="G128" s="47" t="s">
        <v>93</v>
      </c>
      <c r="H128" s="79">
        <v>1006341</v>
      </c>
      <c r="I128" s="79">
        <v>1006341</v>
      </c>
      <c r="J128" s="79">
        <v>1006341</v>
      </c>
      <c r="K128" s="79">
        <v>1006341</v>
      </c>
      <c r="L128" s="79">
        <v>1006341</v>
      </c>
      <c r="M128" s="80">
        <v>1006341</v>
      </c>
      <c r="N128" s="81">
        <v>1006341</v>
      </c>
      <c r="O128" s="81">
        <v>1911933</v>
      </c>
      <c r="P128" s="81">
        <v>1911933</v>
      </c>
      <c r="Q128" s="81">
        <v>1911933</v>
      </c>
      <c r="R128" s="81">
        <v>1911933</v>
      </c>
      <c r="S128" s="81">
        <v>1911933</v>
      </c>
      <c r="T128" s="60">
        <f t="shared" si="4"/>
        <v>16604052</v>
      </c>
      <c r="U128" s="112">
        <v>2183671</v>
      </c>
      <c r="V128" s="160">
        <f>SUM(T128:U133)</f>
        <v>28387723</v>
      </c>
      <c r="X128" s="34"/>
    </row>
    <row r="129" spans="1:26" s="5" customFormat="1" ht="21.95" customHeight="1" x14ac:dyDescent="0.2">
      <c r="A129" s="134"/>
      <c r="B129" s="101"/>
      <c r="C129" s="143"/>
      <c r="D129" s="128"/>
      <c r="E129" s="128"/>
      <c r="F129" s="20">
        <v>113</v>
      </c>
      <c r="G129" s="27" t="s">
        <v>20</v>
      </c>
      <c r="H129" s="52">
        <v>800000</v>
      </c>
      <c r="I129" s="52">
        <v>800000</v>
      </c>
      <c r="J129" s="52">
        <v>800000</v>
      </c>
      <c r="K129" s="52">
        <v>800000</v>
      </c>
      <c r="L129" s="52">
        <v>800000</v>
      </c>
      <c r="M129" s="52">
        <v>800000</v>
      </c>
      <c r="N129" s="72">
        <v>800000</v>
      </c>
      <c r="O129" s="52">
        <v>800000</v>
      </c>
      <c r="P129" s="52">
        <v>800000</v>
      </c>
      <c r="Q129" s="52">
        <v>800000</v>
      </c>
      <c r="R129" s="52">
        <v>800000</v>
      </c>
      <c r="S129" s="52">
        <v>800000</v>
      </c>
      <c r="T129" s="60">
        <f t="shared" si="4"/>
        <v>9600000</v>
      </c>
      <c r="U129" s="113"/>
      <c r="V129" s="161"/>
      <c r="X129" s="34"/>
    </row>
    <row r="130" spans="1:26" s="5" customFormat="1" ht="21.95" customHeight="1" x14ac:dyDescent="0.2">
      <c r="A130" s="134"/>
      <c r="B130" s="101"/>
      <c r="C130" s="143"/>
      <c r="D130" s="128"/>
      <c r="E130" s="128"/>
      <c r="F130" s="20">
        <v>123</v>
      </c>
      <c r="G130" s="27" t="s">
        <v>24</v>
      </c>
      <c r="H130" s="8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60">
        <f t="shared" si="4"/>
        <v>0</v>
      </c>
      <c r="U130" s="113">
        <f>T130/12</f>
        <v>0</v>
      </c>
      <c r="V130" s="161"/>
      <c r="X130" s="34"/>
    </row>
    <row r="131" spans="1:26" s="5" customFormat="1" ht="21.95" customHeight="1" x14ac:dyDescent="0.2">
      <c r="A131" s="134"/>
      <c r="B131" s="101"/>
      <c r="C131" s="143"/>
      <c r="D131" s="128"/>
      <c r="E131" s="128"/>
      <c r="F131" s="20">
        <v>125</v>
      </c>
      <c r="G131" s="27" t="s">
        <v>32</v>
      </c>
      <c r="H131" s="8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60">
        <f t="shared" si="4"/>
        <v>0</v>
      </c>
      <c r="U131" s="113">
        <f>T131/12</f>
        <v>0</v>
      </c>
      <c r="V131" s="161"/>
      <c r="X131" s="34"/>
    </row>
    <row r="132" spans="1:26" s="5" customFormat="1" ht="21.95" customHeight="1" x14ac:dyDescent="0.2">
      <c r="A132" s="134"/>
      <c r="B132" s="101"/>
      <c r="C132" s="143"/>
      <c r="D132" s="128"/>
      <c r="E132" s="128"/>
      <c r="F132" s="20">
        <v>131</v>
      </c>
      <c r="G132" s="27" t="s">
        <v>31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83">
        <v>0</v>
      </c>
      <c r="P132" s="83">
        <v>0</v>
      </c>
      <c r="Q132" s="83">
        <v>0</v>
      </c>
      <c r="R132" s="67">
        <v>0</v>
      </c>
      <c r="S132" s="67">
        <v>0</v>
      </c>
      <c r="T132" s="60">
        <f t="shared" si="4"/>
        <v>0</v>
      </c>
      <c r="U132" s="119"/>
      <c r="V132" s="161"/>
      <c r="X132" s="34"/>
    </row>
    <row r="133" spans="1:26" s="5" customFormat="1" ht="21.95" customHeight="1" thickBot="1" x14ac:dyDescent="0.25">
      <c r="A133" s="134"/>
      <c r="B133" s="101"/>
      <c r="C133" s="143"/>
      <c r="D133" s="128"/>
      <c r="E133" s="128"/>
      <c r="F133" s="20">
        <v>133</v>
      </c>
      <c r="G133" s="27" t="s">
        <v>22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84">
        <v>0</v>
      </c>
      <c r="R133" s="52">
        <v>0</v>
      </c>
      <c r="S133" s="52">
        <v>0</v>
      </c>
      <c r="T133" s="53">
        <f t="shared" si="4"/>
        <v>0</v>
      </c>
      <c r="U133" s="113">
        <f>T133/12</f>
        <v>0</v>
      </c>
      <c r="V133" s="162"/>
      <c r="X133" s="34"/>
    </row>
    <row r="134" spans="1:26" s="5" customFormat="1" ht="21.95" customHeight="1" thickBot="1" x14ac:dyDescent="0.3">
      <c r="A134" s="171" t="s">
        <v>16</v>
      </c>
      <c r="B134" s="172"/>
      <c r="C134" s="172"/>
      <c r="D134" s="173"/>
      <c r="E134" s="86"/>
      <c r="F134" s="40"/>
      <c r="G134" s="35"/>
      <c r="H134" s="39">
        <f t="shared" ref="H134:S134" si="5">SUM(H10:H133)</f>
        <v>54350728</v>
      </c>
      <c r="I134" s="39">
        <f t="shared" si="5"/>
        <v>54350728</v>
      </c>
      <c r="J134" s="39">
        <f t="shared" si="5"/>
        <v>56350728</v>
      </c>
      <c r="K134" s="39">
        <f t="shared" si="5"/>
        <v>56350728</v>
      </c>
      <c r="L134" s="39">
        <f t="shared" si="5"/>
        <v>56350728</v>
      </c>
      <c r="M134" s="39">
        <f t="shared" si="5"/>
        <v>56350728</v>
      </c>
      <c r="N134" s="39">
        <f t="shared" si="5"/>
        <v>59350728</v>
      </c>
      <c r="O134" s="39">
        <f t="shared" si="5"/>
        <v>69595464</v>
      </c>
      <c r="P134" s="39">
        <f t="shared" si="5"/>
        <v>69595464</v>
      </c>
      <c r="Q134" s="39">
        <f>SUM(Q10:Q133)</f>
        <v>72895464</v>
      </c>
      <c r="R134" s="39">
        <f t="shared" si="5"/>
        <v>74495464</v>
      </c>
      <c r="S134" s="39">
        <f t="shared" si="5"/>
        <v>74595464</v>
      </c>
      <c r="T134" s="39">
        <f>SUM(T10:T133)</f>
        <v>754632416</v>
      </c>
      <c r="U134" s="39">
        <f>SUM(U10:U133)</f>
        <v>63119368</v>
      </c>
      <c r="V134" s="114"/>
      <c r="X134" s="34"/>
    </row>
    <row r="135" spans="1:26" s="5" customFormat="1" ht="21.95" customHeight="1" x14ac:dyDescent="0.3">
      <c r="A135" s="6"/>
      <c r="B135" s="6"/>
      <c r="C135" s="16"/>
      <c r="D135" s="13"/>
      <c r="E135" s="13"/>
      <c r="F135" s="8"/>
      <c r="G135" s="13"/>
      <c r="H135" s="14">
        <f t="shared" ref="H135:R135" si="6">SUM(H10:H16)</f>
        <v>7500000</v>
      </c>
      <c r="I135" s="15">
        <f t="shared" si="6"/>
        <v>7500000</v>
      </c>
      <c r="J135" s="15">
        <f t="shared" si="6"/>
        <v>7500000</v>
      </c>
      <c r="K135" s="15">
        <f t="shared" si="6"/>
        <v>7500000</v>
      </c>
      <c r="L135" s="15">
        <f t="shared" si="6"/>
        <v>7500000</v>
      </c>
      <c r="M135" s="10">
        <f t="shared" si="6"/>
        <v>7500000</v>
      </c>
      <c r="N135" s="10">
        <f t="shared" si="6"/>
        <v>7500000</v>
      </c>
      <c r="O135" s="10">
        <f t="shared" si="6"/>
        <v>9500000</v>
      </c>
      <c r="P135" s="10">
        <f t="shared" si="6"/>
        <v>9500000</v>
      </c>
      <c r="Q135" s="10">
        <f t="shared" si="6"/>
        <v>9500000</v>
      </c>
      <c r="R135" s="11">
        <f t="shared" si="6"/>
        <v>9500000</v>
      </c>
      <c r="S135" s="10">
        <f>SUM(S10:S16)</f>
        <v>9500000</v>
      </c>
      <c r="T135" s="12">
        <f>SUM(T10:T16)</f>
        <v>100000000</v>
      </c>
      <c r="U135" s="12"/>
      <c r="V135" s="39">
        <f>SUM(V10:V134)</f>
        <v>817751784</v>
      </c>
      <c r="X135" s="34"/>
    </row>
    <row r="136" spans="1:26" s="5" customFormat="1" ht="21.95" customHeight="1" x14ac:dyDescent="0.3">
      <c r="A136" s="6"/>
      <c r="B136" s="6"/>
      <c r="C136" s="7"/>
      <c r="D136" s="8"/>
      <c r="E136" s="8"/>
      <c r="F136" s="1"/>
      <c r="G136" s="8"/>
      <c r="H136" s="9"/>
      <c r="I136" s="10"/>
      <c r="J136" s="10"/>
      <c r="K136" s="10"/>
      <c r="L136" s="10"/>
      <c r="M136" s="10"/>
      <c r="N136" s="10"/>
      <c r="O136" s="10"/>
      <c r="P136" s="10"/>
      <c r="Q136" s="10"/>
      <c r="R136" s="11"/>
      <c r="S136" s="10"/>
      <c r="T136" s="12">
        <f>+T134+U134</f>
        <v>817751784</v>
      </c>
      <c r="U136" s="12">
        <v>0</v>
      </c>
      <c r="V136" s="12"/>
      <c r="X136" s="34"/>
    </row>
    <row r="137" spans="1:26" s="5" customFormat="1" ht="21.95" customHeight="1" x14ac:dyDescent="0.25">
      <c r="A137"/>
      <c r="B137"/>
      <c r="C137"/>
      <c r="D137" s="1"/>
      <c r="E137" s="1"/>
      <c r="F137" s="1"/>
      <c r="G137" s="1"/>
      <c r="H137" s="3"/>
      <c r="I137" s="2"/>
      <c r="J137" s="2"/>
      <c r="K137" s="2"/>
      <c r="L137" s="2"/>
      <c r="M137" s="2"/>
      <c r="N137" s="2"/>
      <c r="O137" s="2"/>
      <c r="P137"/>
      <c r="Q137"/>
      <c r="R137"/>
      <c r="S137"/>
      <c r="T137"/>
      <c r="U137"/>
      <c r="V137" s="12"/>
      <c r="X137" s="34"/>
      <c r="Z137" s="34"/>
    </row>
    <row r="138" spans="1:26" s="5" customFormat="1" ht="21.95" customHeight="1" x14ac:dyDescent="0.2">
      <c r="A138"/>
      <c r="B138"/>
      <c r="C138"/>
      <c r="D138" s="1"/>
      <c r="E138" s="1"/>
      <c r="F138" s="1"/>
      <c r="G138" s="1"/>
      <c r="H138" s="3"/>
      <c r="I138" s="2"/>
      <c r="J138" s="2"/>
      <c r="K138" s="2"/>
      <c r="L138" s="2"/>
      <c r="M138" s="2"/>
      <c r="N138" s="2"/>
      <c r="O138" s="2"/>
      <c r="P138"/>
      <c r="Q138"/>
      <c r="R138"/>
      <c r="S138"/>
      <c r="T138"/>
      <c r="U138"/>
      <c r="V138"/>
      <c r="X138" s="34"/>
      <c r="Z138" s="34"/>
    </row>
    <row r="139" spans="1:26" s="5" customFormat="1" ht="21.95" customHeight="1" x14ac:dyDescent="0.2">
      <c r="A139"/>
      <c r="B139"/>
      <c r="C139"/>
      <c r="D139" s="1"/>
      <c r="E139" s="1"/>
      <c r="F139" s="1"/>
      <c r="G139" s="1"/>
      <c r="H139" s="3"/>
      <c r="I139" s="2"/>
      <c r="J139" s="2"/>
      <c r="K139" s="2"/>
      <c r="L139" s="2"/>
      <c r="M139" s="2"/>
      <c r="N139" s="2"/>
      <c r="O139" s="2"/>
      <c r="P139"/>
      <c r="Q139"/>
      <c r="R139"/>
      <c r="S139"/>
      <c r="T139"/>
      <c r="U139"/>
      <c r="V139"/>
      <c r="X139" s="34"/>
      <c r="Z139" s="34"/>
    </row>
    <row r="140" spans="1:26" s="5" customFormat="1" ht="21.95" customHeight="1" x14ac:dyDescent="0.2">
      <c r="A140"/>
      <c r="B140"/>
      <c r="C140"/>
      <c r="D140" s="1"/>
      <c r="E140" s="1"/>
      <c r="F140" s="1"/>
      <c r="G140" s="1"/>
      <c r="H140" s="3"/>
      <c r="I140" s="2"/>
      <c r="J140" s="2"/>
      <c r="K140" s="2"/>
      <c r="L140" s="2"/>
      <c r="M140" s="2"/>
      <c r="N140" s="2"/>
      <c r="O140" s="2"/>
      <c r="P140"/>
      <c r="Q140"/>
      <c r="R140"/>
      <c r="S140"/>
      <c r="T140"/>
      <c r="U140"/>
      <c r="V140"/>
      <c r="X140" s="34"/>
    </row>
    <row r="141" spans="1:26" s="5" customFormat="1" ht="21.95" customHeight="1" x14ac:dyDescent="0.2">
      <c r="A141"/>
      <c r="B141"/>
      <c r="C141"/>
      <c r="D141" s="1"/>
      <c r="E141" s="1"/>
      <c r="F141" s="1"/>
      <c r="G141" s="1"/>
      <c r="H141" s="3"/>
      <c r="I141" s="2"/>
      <c r="J141" s="2"/>
      <c r="K141" s="2"/>
      <c r="L141" s="2"/>
      <c r="M141" s="2"/>
      <c r="N141" s="2"/>
      <c r="O141" s="2"/>
      <c r="P141"/>
      <c r="Q141"/>
      <c r="R141"/>
      <c r="S141"/>
      <c r="T141"/>
      <c r="U141"/>
      <c r="V141"/>
      <c r="X141" s="34"/>
    </row>
    <row r="142" spans="1:26" s="5" customFormat="1" ht="21.95" customHeight="1" x14ac:dyDescent="0.2">
      <c r="A142"/>
      <c r="B142"/>
      <c r="C142"/>
      <c r="D142" s="1"/>
      <c r="E142" s="1"/>
      <c r="F142" s="1"/>
      <c r="G142" s="1"/>
      <c r="H142" s="3"/>
      <c r="I142" s="2"/>
      <c r="J142" s="2"/>
      <c r="K142" s="2"/>
      <c r="L142" s="2"/>
      <c r="M142" s="2"/>
      <c r="N142" s="2"/>
      <c r="O142" s="2"/>
      <c r="P142"/>
      <c r="Q142"/>
      <c r="R142"/>
      <c r="S142"/>
      <c r="T142"/>
      <c r="U142"/>
      <c r="V142"/>
      <c r="X142" s="34"/>
    </row>
    <row r="143" spans="1:26" s="5" customFormat="1" ht="21.95" customHeight="1" x14ac:dyDescent="0.2">
      <c r="A143"/>
      <c r="B143"/>
      <c r="C143"/>
      <c r="D143" s="1"/>
      <c r="E143" s="1"/>
      <c r="F143" s="1"/>
      <c r="G143" s="1"/>
      <c r="H143" s="3"/>
      <c r="I143" s="2"/>
      <c r="J143" s="2"/>
      <c r="K143" s="2"/>
      <c r="L143" s="2"/>
      <c r="M143" s="2"/>
      <c r="N143" s="2"/>
      <c r="O143" s="2"/>
      <c r="P143"/>
      <c r="Q143"/>
      <c r="R143"/>
      <c r="S143"/>
      <c r="T143"/>
      <c r="U143"/>
      <c r="V143"/>
      <c r="X143" s="34"/>
    </row>
    <row r="144" spans="1:26" s="5" customFormat="1" ht="21.95" customHeight="1" x14ac:dyDescent="0.2">
      <c r="A144"/>
      <c r="B144"/>
      <c r="C144"/>
      <c r="D144" s="1"/>
      <c r="E144" s="1"/>
      <c r="F144" s="1"/>
      <c r="G144" s="1"/>
      <c r="H144" s="3"/>
      <c r="I144" s="2"/>
      <c r="J144" s="2"/>
      <c r="K144" s="2"/>
      <c r="L144" s="2"/>
      <c r="M144" s="2"/>
      <c r="N144" s="2"/>
      <c r="O144" s="2"/>
      <c r="P144"/>
      <c r="Q144"/>
      <c r="R144"/>
      <c r="S144"/>
      <c r="T144"/>
      <c r="U144"/>
      <c r="V144"/>
      <c r="X144" s="34"/>
    </row>
    <row r="145" spans="1:29" s="5" customFormat="1" ht="21.95" customHeight="1" x14ac:dyDescent="0.2">
      <c r="A145"/>
      <c r="B145"/>
      <c r="C145"/>
      <c r="D145" s="1"/>
      <c r="E145" s="1"/>
      <c r="F145" s="1"/>
      <c r="G145" s="1"/>
      <c r="H145" s="3"/>
      <c r="I145" s="2"/>
      <c r="J145" s="2"/>
      <c r="K145" s="2"/>
      <c r="L145" s="2"/>
      <c r="M145" s="2"/>
      <c r="N145" s="2"/>
      <c r="O145" s="2"/>
      <c r="P145"/>
      <c r="Q145"/>
      <c r="R145"/>
      <c r="S145"/>
      <c r="T145"/>
      <c r="U145"/>
      <c r="V145"/>
      <c r="X145" s="34"/>
    </row>
    <row r="146" spans="1:29" s="5" customFormat="1" ht="21.75" customHeight="1" x14ac:dyDescent="0.2">
      <c r="A146"/>
      <c r="B146"/>
      <c r="C146"/>
      <c r="D146" s="1"/>
      <c r="E146" s="1"/>
      <c r="F146" s="1"/>
      <c r="G146" s="1"/>
      <c r="H146" s="3"/>
      <c r="I146" s="2"/>
      <c r="J146" s="2"/>
      <c r="K146" s="2"/>
      <c r="L146" s="2"/>
      <c r="M146" s="2"/>
      <c r="N146" s="2"/>
      <c r="O146" s="2"/>
      <c r="P146"/>
      <c r="Q146"/>
      <c r="R146"/>
      <c r="S146"/>
      <c r="T146"/>
      <c r="U146"/>
      <c r="V146"/>
      <c r="X146" s="34"/>
    </row>
    <row r="147" spans="1:29" s="5" customFormat="1" ht="21.95" customHeight="1" x14ac:dyDescent="0.2">
      <c r="A147"/>
      <c r="B147"/>
      <c r="C147"/>
      <c r="D147" s="1"/>
      <c r="E147" s="1"/>
      <c r="F147" s="1"/>
      <c r="G147" s="1"/>
      <c r="H147" s="3"/>
      <c r="I147" s="2"/>
      <c r="J147" s="2"/>
      <c r="K147" s="2"/>
      <c r="L147" s="2"/>
      <c r="M147" s="2"/>
      <c r="N147" s="2"/>
      <c r="O147" s="2"/>
      <c r="P147"/>
      <c r="Q147"/>
      <c r="R147"/>
      <c r="S147"/>
      <c r="T147"/>
      <c r="U147"/>
      <c r="V147"/>
      <c r="X147" s="34"/>
      <c r="AA147" s="157"/>
      <c r="AB147" s="158"/>
      <c r="AC147" s="158"/>
    </row>
    <row r="148" spans="1:29" s="5" customFormat="1" ht="21.95" customHeight="1" x14ac:dyDescent="0.2">
      <c r="A148"/>
      <c r="B148"/>
      <c r="C148"/>
      <c r="D148" s="1"/>
      <c r="E148" s="1"/>
      <c r="F148" s="1"/>
      <c r="G148" s="1"/>
      <c r="H148" s="3"/>
      <c r="I148" s="2"/>
      <c r="J148" s="2"/>
      <c r="K148" s="2"/>
      <c r="L148" s="2"/>
      <c r="M148" s="2"/>
      <c r="N148" s="2"/>
      <c r="O148" s="2"/>
      <c r="P148"/>
      <c r="Q148"/>
      <c r="R148"/>
      <c r="S148"/>
      <c r="T148"/>
      <c r="U148"/>
      <c r="V148"/>
      <c r="X148" s="34"/>
    </row>
    <row r="149" spans="1:29" s="5" customFormat="1" ht="21.95" customHeight="1" x14ac:dyDescent="0.2">
      <c r="A149"/>
      <c r="B149"/>
      <c r="C149"/>
      <c r="D149" s="1"/>
      <c r="E149" s="1"/>
      <c r="F149" s="1"/>
      <c r="G149" s="1"/>
      <c r="H149" s="3"/>
      <c r="I149" s="2"/>
      <c r="J149" s="2"/>
      <c r="K149" s="2"/>
      <c r="L149" s="2"/>
      <c r="M149" s="2"/>
      <c r="N149" s="2"/>
      <c r="O149" s="2"/>
      <c r="P149"/>
      <c r="Q149"/>
      <c r="R149"/>
      <c r="S149"/>
      <c r="T149"/>
      <c r="U149"/>
      <c r="V149"/>
      <c r="X149" s="34"/>
    </row>
    <row r="150" spans="1:29" s="5" customFormat="1" ht="21.95" customHeight="1" x14ac:dyDescent="0.2">
      <c r="A150"/>
      <c r="B150"/>
      <c r="C150"/>
      <c r="D150" s="1"/>
      <c r="E150" s="1"/>
      <c r="F150" s="1"/>
      <c r="G150" s="1"/>
      <c r="H150" s="3"/>
      <c r="I150" s="2"/>
      <c r="J150" s="2"/>
      <c r="K150" s="2"/>
      <c r="L150" s="2"/>
      <c r="M150" s="2"/>
      <c r="N150" s="2"/>
      <c r="O150" s="2"/>
      <c r="P150"/>
      <c r="Q150"/>
      <c r="R150"/>
      <c r="S150"/>
      <c r="T150"/>
      <c r="U150"/>
      <c r="V150"/>
      <c r="X150" s="34"/>
    </row>
    <row r="151" spans="1:29" s="5" customFormat="1" ht="21.95" customHeight="1" x14ac:dyDescent="0.2">
      <c r="A151"/>
      <c r="B151"/>
      <c r="C151"/>
      <c r="D151" s="1"/>
      <c r="E151" s="1"/>
      <c r="F151" s="1"/>
      <c r="G151" s="1"/>
      <c r="H151" s="3"/>
      <c r="I151" s="2"/>
      <c r="J151" s="2"/>
      <c r="K151" s="2"/>
      <c r="L151" s="2"/>
      <c r="M151" s="2"/>
      <c r="N151" s="2"/>
      <c r="O151" s="2"/>
      <c r="P151"/>
      <c r="Q151"/>
      <c r="R151"/>
      <c r="S151"/>
      <c r="T151"/>
      <c r="U151"/>
      <c r="V151"/>
      <c r="X151" s="34"/>
    </row>
    <row r="152" spans="1:29" s="5" customFormat="1" ht="21.95" customHeight="1" x14ac:dyDescent="0.2">
      <c r="A152"/>
      <c r="B152"/>
      <c r="C152"/>
      <c r="D152" s="1"/>
      <c r="E152" s="1"/>
      <c r="F152" s="1"/>
      <c r="G152" s="1"/>
      <c r="H152" s="3"/>
      <c r="I152" s="2"/>
      <c r="J152" s="2"/>
      <c r="K152" s="2"/>
      <c r="L152" s="2"/>
      <c r="M152" s="2"/>
      <c r="N152" s="2"/>
      <c r="O152" s="2"/>
      <c r="P152"/>
      <c r="Q152"/>
      <c r="R152"/>
      <c r="S152"/>
      <c r="T152"/>
      <c r="U152"/>
      <c r="V152"/>
      <c r="X152" s="34"/>
    </row>
    <row r="153" spans="1:29" s="5" customFormat="1" ht="21.95" customHeight="1" x14ac:dyDescent="0.2">
      <c r="A153"/>
      <c r="B153"/>
      <c r="C153"/>
      <c r="D153" s="1"/>
      <c r="E153" s="1"/>
      <c r="F153" s="1"/>
      <c r="G153" s="1"/>
      <c r="H153" s="3"/>
      <c r="I153" s="2"/>
      <c r="J153" s="2"/>
      <c r="K153" s="2"/>
      <c r="L153" s="2"/>
      <c r="M153" s="2"/>
      <c r="N153" s="2"/>
      <c r="O153" s="2"/>
      <c r="P153"/>
      <c r="Q153"/>
      <c r="R153"/>
      <c r="S153"/>
      <c r="T153"/>
      <c r="U153"/>
      <c r="V153"/>
      <c r="X153" s="34"/>
    </row>
    <row r="154" spans="1:29" s="5" customFormat="1" ht="21.95" customHeight="1" x14ac:dyDescent="0.2">
      <c r="A154"/>
      <c r="B154"/>
      <c r="C154"/>
      <c r="D154" s="1"/>
      <c r="E154" s="1"/>
      <c r="F154" s="1"/>
      <c r="G154" s="1"/>
      <c r="H154" s="3"/>
      <c r="I154" s="2"/>
      <c r="J154" s="2"/>
      <c r="K154" s="2"/>
      <c r="L154" s="2"/>
      <c r="M154" s="2"/>
      <c r="N154" s="2"/>
      <c r="O154" s="2"/>
      <c r="P154"/>
      <c r="Q154"/>
      <c r="R154"/>
      <c r="S154"/>
      <c r="T154"/>
      <c r="U154"/>
      <c r="V154"/>
      <c r="X154" s="34"/>
    </row>
    <row r="155" spans="1:29" s="5" customFormat="1" ht="21.95" customHeight="1" x14ac:dyDescent="0.2">
      <c r="A155"/>
      <c r="B155"/>
      <c r="C155"/>
      <c r="D155" s="1"/>
      <c r="E155" s="1"/>
      <c r="F155" s="1"/>
      <c r="G155" s="1"/>
      <c r="H155" s="3"/>
      <c r="I155" s="2"/>
      <c r="J155" s="2"/>
      <c r="K155" s="2"/>
      <c r="L155" s="2"/>
      <c r="M155" s="2"/>
      <c r="N155" s="2"/>
      <c r="O155" s="2"/>
      <c r="P155"/>
      <c r="Q155"/>
      <c r="R155"/>
      <c r="S155"/>
      <c r="T155"/>
      <c r="U155"/>
      <c r="V155"/>
      <c r="X155" s="34"/>
    </row>
    <row r="156" spans="1:29" s="5" customFormat="1" ht="21.95" customHeight="1" x14ac:dyDescent="0.2">
      <c r="A156"/>
      <c r="B156"/>
      <c r="C156"/>
      <c r="D156" s="1"/>
      <c r="E156" s="1"/>
      <c r="F156" s="1"/>
      <c r="G156" s="1"/>
      <c r="H156" s="3"/>
      <c r="I156" s="2"/>
      <c r="J156" s="2"/>
      <c r="K156" s="2"/>
      <c r="L156" s="2"/>
      <c r="M156" s="2"/>
      <c r="N156" s="2"/>
      <c r="O156" s="2"/>
      <c r="P156"/>
      <c r="Q156"/>
      <c r="R156"/>
      <c r="S156"/>
      <c r="T156"/>
      <c r="U156"/>
      <c r="V156"/>
      <c r="X156" s="34"/>
    </row>
    <row r="157" spans="1:29" s="5" customFormat="1" ht="21.95" customHeight="1" x14ac:dyDescent="0.2">
      <c r="A157"/>
      <c r="B157"/>
      <c r="C157"/>
      <c r="D157" s="1"/>
      <c r="E157" s="1"/>
      <c r="F157" s="1"/>
      <c r="G157" s="1"/>
      <c r="H157" s="3"/>
      <c r="I157" s="2"/>
      <c r="J157" s="2"/>
      <c r="K157" s="2"/>
      <c r="L157" s="2"/>
      <c r="M157" s="2"/>
      <c r="N157" s="2"/>
      <c r="O157" s="2"/>
      <c r="P157"/>
      <c r="Q157"/>
      <c r="R157"/>
      <c r="S157"/>
      <c r="T157"/>
      <c r="U157"/>
      <c r="V157"/>
      <c r="X157" s="34"/>
    </row>
    <row r="158" spans="1:29" s="5" customFormat="1" ht="21.95" customHeight="1" x14ac:dyDescent="0.2">
      <c r="A158"/>
      <c r="B158"/>
      <c r="C158"/>
      <c r="D158" s="1"/>
      <c r="E158" s="1"/>
      <c r="F158" s="1"/>
      <c r="G158" s="1"/>
      <c r="H158" s="3"/>
      <c r="I158" s="2"/>
      <c r="J158" s="2"/>
      <c r="K158" s="2"/>
      <c r="L158" s="2"/>
      <c r="M158" s="2"/>
      <c r="N158" s="2"/>
      <c r="O158" s="2"/>
      <c r="P158"/>
      <c r="Q158"/>
      <c r="R158"/>
      <c r="S158"/>
      <c r="T158"/>
      <c r="U158"/>
      <c r="V158"/>
      <c r="X158" s="34"/>
    </row>
    <row r="159" spans="1:29" s="5" customFormat="1" ht="21.95" customHeight="1" x14ac:dyDescent="0.2">
      <c r="A159"/>
      <c r="B159"/>
      <c r="C159"/>
      <c r="D159" s="1"/>
      <c r="E159" s="1"/>
      <c r="F159" s="1"/>
      <c r="G159" s="1"/>
      <c r="H159" s="3"/>
      <c r="I159" s="2"/>
      <c r="J159" s="2"/>
      <c r="K159" s="2"/>
      <c r="L159" s="2"/>
      <c r="M159" s="2"/>
      <c r="N159" s="2"/>
      <c r="O159" s="2"/>
      <c r="P159"/>
      <c r="Q159"/>
      <c r="R159"/>
      <c r="S159"/>
      <c r="T159"/>
      <c r="U159"/>
      <c r="V159"/>
      <c r="X159" s="34"/>
    </row>
    <row r="160" spans="1:29" s="5" customFormat="1" ht="21.95" customHeight="1" x14ac:dyDescent="0.2">
      <c r="A160"/>
      <c r="B160"/>
      <c r="C160"/>
      <c r="D160" s="1"/>
      <c r="E160" s="1"/>
      <c r="F160" s="1"/>
      <c r="G160" s="1"/>
      <c r="H160" s="3"/>
      <c r="I160" s="2"/>
      <c r="J160" s="2"/>
      <c r="K160" s="2"/>
      <c r="L160" s="2"/>
      <c r="M160" s="2"/>
      <c r="N160" s="2"/>
      <c r="O160" s="2"/>
      <c r="P160"/>
      <c r="Q160"/>
      <c r="R160"/>
      <c r="S160"/>
      <c r="T160"/>
      <c r="U160"/>
      <c r="V160"/>
      <c r="X160" s="34"/>
    </row>
    <row r="161" spans="1:24" s="5" customFormat="1" ht="21.95" customHeight="1" x14ac:dyDescent="0.2">
      <c r="A161"/>
      <c r="B161"/>
      <c r="C161"/>
      <c r="D161" s="1"/>
      <c r="E161" s="1"/>
      <c r="F161" s="1"/>
      <c r="G161" s="1"/>
      <c r="H161" s="3"/>
      <c r="I161" s="2"/>
      <c r="J161" s="2"/>
      <c r="K161" s="2"/>
      <c r="L161" s="2"/>
      <c r="M161" s="2"/>
      <c r="N161" s="2"/>
      <c r="O161" s="2"/>
      <c r="P161"/>
      <c r="Q161"/>
      <c r="R161"/>
      <c r="S161"/>
      <c r="T161"/>
      <c r="U161"/>
      <c r="V161"/>
      <c r="X161" s="34"/>
    </row>
    <row r="162" spans="1:24" s="5" customFormat="1" ht="21.95" customHeight="1" x14ac:dyDescent="0.2">
      <c r="A162"/>
      <c r="B162"/>
      <c r="C162"/>
      <c r="D162" s="1"/>
      <c r="E162" s="1"/>
      <c r="F162" s="1"/>
      <c r="G162" s="1"/>
      <c r="H162" s="3"/>
      <c r="I162" s="2"/>
      <c r="J162" s="2"/>
      <c r="K162" s="2"/>
      <c r="L162" s="2"/>
      <c r="M162" s="2"/>
      <c r="N162" s="2"/>
      <c r="O162" s="2"/>
      <c r="P162"/>
      <c r="Q162"/>
      <c r="R162"/>
      <c r="S162"/>
      <c r="T162"/>
      <c r="U162"/>
      <c r="V162"/>
      <c r="X162" s="34"/>
    </row>
    <row r="163" spans="1:24" s="5" customFormat="1" ht="21.95" customHeight="1" x14ac:dyDescent="0.2">
      <c r="A163"/>
      <c r="B163"/>
      <c r="C163"/>
      <c r="D163" s="1"/>
      <c r="E163" s="1"/>
      <c r="F163" s="1"/>
      <c r="G163" s="1"/>
      <c r="H163" s="3"/>
      <c r="I163" s="2"/>
      <c r="J163" s="2"/>
      <c r="K163" s="2"/>
      <c r="L163" s="2"/>
      <c r="M163" s="2"/>
      <c r="N163" s="2"/>
      <c r="O163" s="2"/>
      <c r="P163"/>
      <c r="Q163"/>
      <c r="R163"/>
      <c r="S163"/>
      <c r="T163"/>
      <c r="U163"/>
      <c r="V163"/>
      <c r="X163" s="34"/>
    </row>
    <row r="164" spans="1:24" s="5" customFormat="1" ht="21.95" customHeight="1" x14ac:dyDescent="0.2">
      <c r="A164"/>
      <c r="B164"/>
      <c r="C164"/>
      <c r="D164" s="1"/>
      <c r="E164" s="1"/>
      <c r="F164" s="1"/>
      <c r="G164" s="1"/>
      <c r="H164" s="3"/>
      <c r="I164" s="2"/>
      <c r="J164" s="2"/>
      <c r="K164" s="2"/>
      <c r="L164" s="2"/>
      <c r="M164" s="2"/>
      <c r="N164" s="2"/>
      <c r="O164" s="2"/>
      <c r="P164"/>
      <c r="Q164"/>
      <c r="R164"/>
      <c r="S164"/>
      <c r="T164"/>
      <c r="U164"/>
      <c r="V164"/>
      <c r="X164" s="34"/>
    </row>
    <row r="165" spans="1:24" s="5" customFormat="1" ht="21.95" customHeight="1" x14ac:dyDescent="0.2">
      <c r="A165"/>
      <c r="B165"/>
      <c r="C165"/>
      <c r="D165" s="1"/>
      <c r="E165" s="1"/>
      <c r="F165" s="1"/>
      <c r="G165" s="1"/>
      <c r="H165" s="3"/>
      <c r="I165" s="2"/>
      <c r="J165" s="2"/>
      <c r="K165" s="2"/>
      <c r="L165" s="2"/>
      <c r="M165" s="2"/>
      <c r="N165" s="2"/>
      <c r="O165" s="2"/>
      <c r="P165"/>
      <c r="Q165"/>
      <c r="R165"/>
      <c r="S165"/>
      <c r="T165"/>
      <c r="U165"/>
      <c r="V165"/>
      <c r="X165" s="34"/>
    </row>
    <row r="166" spans="1:24" s="5" customFormat="1" ht="21.95" customHeight="1" x14ac:dyDescent="0.2">
      <c r="A166"/>
      <c r="B166"/>
      <c r="C166"/>
      <c r="D166" s="1"/>
      <c r="E166" s="1"/>
      <c r="F166" s="1"/>
      <c r="G166" s="1"/>
      <c r="H166" s="3"/>
      <c r="I166" s="2"/>
      <c r="J166" s="2"/>
      <c r="K166" s="2"/>
      <c r="L166" s="2"/>
      <c r="M166" s="2"/>
      <c r="N166" s="2"/>
      <c r="O166" s="2"/>
      <c r="P166"/>
      <c r="Q166"/>
      <c r="R166"/>
      <c r="S166"/>
      <c r="T166"/>
      <c r="U166"/>
      <c r="V166"/>
      <c r="X166" s="34"/>
    </row>
    <row r="167" spans="1:24" s="5" customFormat="1" ht="21.95" customHeight="1" x14ac:dyDescent="0.2">
      <c r="A167"/>
      <c r="B167"/>
      <c r="C167"/>
      <c r="D167" s="1"/>
      <c r="E167" s="1"/>
      <c r="F167" s="1"/>
      <c r="G167" s="1"/>
      <c r="H167" s="3"/>
      <c r="I167" s="2"/>
      <c r="J167" s="2"/>
      <c r="K167" s="2"/>
      <c r="L167" s="2"/>
      <c r="M167" s="2"/>
      <c r="N167" s="2"/>
      <c r="O167" s="2"/>
      <c r="P167"/>
      <c r="Q167"/>
      <c r="R167"/>
      <c r="S167"/>
      <c r="T167"/>
      <c r="U167"/>
      <c r="V167"/>
      <c r="X167" s="34"/>
    </row>
    <row r="168" spans="1:24" s="5" customFormat="1" ht="21.95" customHeight="1" x14ac:dyDescent="0.2">
      <c r="A168"/>
      <c r="B168"/>
      <c r="C168"/>
      <c r="D168" s="1"/>
      <c r="E168" s="1"/>
      <c r="F168" s="1"/>
      <c r="G168" s="1"/>
      <c r="H168" s="3"/>
      <c r="I168" s="2"/>
      <c r="J168" s="2"/>
      <c r="K168" s="2"/>
      <c r="L168" s="2"/>
      <c r="M168" s="2"/>
      <c r="N168" s="2"/>
      <c r="O168" s="2"/>
      <c r="P168"/>
      <c r="Q168"/>
      <c r="R168"/>
      <c r="S168"/>
      <c r="T168"/>
      <c r="U168"/>
      <c r="V168"/>
      <c r="X168" s="34"/>
    </row>
    <row r="169" spans="1:24" s="5" customFormat="1" ht="21.95" customHeight="1" x14ac:dyDescent="0.2">
      <c r="A169"/>
      <c r="B169"/>
      <c r="C169"/>
      <c r="D169" s="1"/>
      <c r="E169" s="1"/>
      <c r="F169" s="1"/>
      <c r="G169" s="1"/>
      <c r="H169" s="3"/>
      <c r="I169" s="2"/>
      <c r="J169" s="2"/>
      <c r="K169" s="2"/>
      <c r="L169" s="2"/>
      <c r="M169" s="2"/>
      <c r="N169" s="2"/>
      <c r="O169" s="2"/>
      <c r="P169"/>
      <c r="Q169"/>
      <c r="R169"/>
      <c r="S169"/>
      <c r="T169"/>
      <c r="U169"/>
      <c r="V169"/>
      <c r="X169" s="34"/>
    </row>
    <row r="170" spans="1:24" s="5" customFormat="1" ht="21.95" customHeight="1" x14ac:dyDescent="0.2">
      <c r="A170"/>
      <c r="B170"/>
      <c r="C170"/>
      <c r="D170" s="1"/>
      <c r="E170" s="1"/>
      <c r="F170" s="1"/>
      <c r="G170" s="1"/>
      <c r="H170" s="3"/>
      <c r="I170" s="2"/>
      <c r="J170" s="2"/>
      <c r="K170" s="2"/>
      <c r="L170" s="2"/>
      <c r="M170" s="2"/>
      <c r="N170" s="2"/>
      <c r="O170" s="2"/>
      <c r="P170"/>
      <c r="Q170"/>
      <c r="R170"/>
      <c r="S170"/>
      <c r="T170"/>
      <c r="U170"/>
      <c r="V170"/>
      <c r="X170" s="34"/>
    </row>
    <row r="171" spans="1:24" s="5" customFormat="1" ht="21.95" customHeight="1" x14ac:dyDescent="0.2">
      <c r="A171"/>
      <c r="B171"/>
      <c r="C171"/>
      <c r="D171" s="1"/>
      <c r="E171" s="1"/>
      <c r="F171" s="1"/>
      <c r="G171" s="1"/>
      <c r="H171" s="3"/>
      <c r="I171" s="2"/>
      <c r="J171" s="2"/>
      <c r="K171" s="2"/>
      <c r="L171" s="2"/>
      <c r="M171" s="2"/>
      <c r="N171" s="2"/>
      <c r="O171" s="2"/>
      <c r="P171"/>
      <c r="Q171"/>
      <c r="R171"/>
      <c r="S171"/>
      <c r="T171"/>
      <c r="U171"/>
      <c r="V171"/>
      <c r="X171" s="34"/>
    </row>
    <row r="172" spans="1:24" s="5" customFormat="1" ht="21.95" customHeight="1" x14ac:dyDescent="0.2">
      <c r="A172"/>
      <c r="B172"/>
      <c r="C172"/>
      <c r="D172" s="1"/>
      <c r="E172" s="1"/>
      <c r="F172" s="1"/>
      <c r="G172" s="1"/>
      <c r="H172" s="3"/>
      <c r="I172" s="2"/>
      <c r="J172" s="2"/>
      <c r="K172" s="2"/>
      <c r="L172" s="2"/>
      <c r="M172" s="2"/>
      <c r="N172" s="2"/>
      <c r="O172" s="2"/>
      <c r="P172"/>
      <c r="Q172"/>
      <c r="R172"/>
      <c r="S172"/>
      <c r="T172"/>
      <c r="U172"/>
      <c r="V172"/>
      <c r="X172" s="34"/>
    </row>
    <row r="173" spans="1:24" s="5" customFormat="1" ht="21.95" customHeight="1" x14ac:dyDescent="0.2">
      <c r="A173"/>
      <c r="B173"/>
      <c r="C173"/>
      <c r="D173" s="1"/>
      <c r="E173" s="1"/>
      <c r="F173" s="1"/>
      <c r="G173" s="1"/>
      <c r="H173" s="3"/>
      <c r="I173" s="2"/>
      <c r="J173" s="2"/>
      <c r="K173" s="2"/>
      <c r="L173" s="2"/>
      <c r="M173" s="2"/>
      <c r="N173" s="2"/>
      <c r="O173" s="2"/>
      <c r="P173"/>
      <c r="Q173"/>
      <c r="R173"/>
      <c r="S173"/>
      <c r="T173"/>
      <c r="U173"/>
      <c r="V173"/>
      <c r="X173" s="34"/>
    </row>
    <row r="174" spans="1:24" s="5" customFormat="1" ht="21.95" customHeight="1" x14ac:dyDescent="0.2">
      <c r="A174"/>
      <c r="B174"/>
      <c r="C174"/>
      <c r="D174" s="1"/>
      <c r="E174" s="1"/>
      <c r="F174" s="1"/>
      <c r="G174" s="1"/>
      <c r="H174" s="3"/>
      <c r="I174" s="2"/>
      <c r="J174" s="2"/>
      <c r="K174" s="2"/>
      <c r="L174" s="2"/>
      <c r="M174" s="2"/>
      <c r="N174" s="2"/>
      <c r="O174" s="2"/>
      <c r="P174"/>
      <c r="Q174"/>
      <c r="R174"/>
      <c r="S174"/>
      <c r="T174"/>
      <c r="U174"/>
      <c r="V174"/>
      <c r="X174" s="34"/>
    </row>
    <row r="175" spans="1:24" s="5" customFormat="1" ht="21.95" customHeight="1" x14ac:dyDescent="0.2">
      <c r="A175"/>
      <c r="B175"/>
      <c r="C175"/>
      <c r="D175" s="1"/>
      <c r="E175" s="1"/>
      <c r="F175" s="1"/>
      <c r="G175" s="1"/>
      <c r="H175" s="3"/>
      <c r="I175" s="2"/>
      <c r="J175" s="2"/>
      <c r="K175" s="2"/>
      <c r="L175" s="2"/>
      <c r="M175" s="2"/>
      <c r="N175" s="2"/>
      <c r="O175" s="2"/>
      <c r="P175"/>
      <c r="Q175"/>
      <c r="R175"/>
      <c r="S175"/>
      <c r="T175"/>
      <c r="U175"/>
      <c r="V175"/>
      <c r="X175" s="34"/>
    </row>
    <row r="176" spans="1:24" s="5" customFormat="1" ht="21.95" customHeight="1" x14ac:dyDescent="0.2">
      <c r="A176"/>
      <c r="B176"/>
      <c r="C176"/>
      <c r="D176" s="1"/>
      <c r="E176" s="1"/>
      <c r="F176" s="1"/>
      <c r="G176" s="1"/>
      <c r="H176" s="3"/>
      <c r="I176" s="2"/>
      <c r="J176" s="2"/>
      <c r="K176" s="2"/>
      <c r="L176" s="2"/>
      <c r="M176" s="2"/>
      <c r="N176" s="2"/>
      <c r="O176" s="2"/>
      <c r="P176"/>
      <c r="Q176"/>
      <c r="R176"/>
      <c r="S176"/>
      <c r="T176"/>
      <c r="U176"/>
      <c r="V176"/>
      <c r="X176" s="34"/>
    </row>
    <row r="177" spans="1:24" s="5" customFormat="1" ht="21.95" customHeight="1" x14ac:dyDescent="0.2">
      <c r="A177"/>
      <c r="B177"/>
      <c r="C177"/>
      <c r="D177" s="1"/>
      <c r="E177" s="1"/>
      <c r="F177" s="1"/>
      <c r="G177" s="1"/>
      <c r="H177" s="3"/>
      <c r="I177" s="2"/>
      <c r="J177" s="2"/>
      <c r="K177" s="2"/>
      <c r="L177" s="2"/>
      <c r="M177" s="2"/>
      <c r="N177" s="2"/>
      <c r="O177" s="2"/>
      <c r="P177"/>
      <c r="Q177"/>
      <c r="R177"/>
      <c r="S177"/>
      <c r="T177"/>
      <c r="U177"/>
      <c r="V177"/>
      <c r="X177" s="34"/>
    </row>
    <row r="178" spans="1:24" s="5" customFormat="1" ht="21.95" customHeight="1" x14ac:dyDescent="0.2">
      <c r="A178"/>
      <c r="B178"/>
      <c r="C178"/>
      <c r="D178" s="1"/>
      <c r="E178" s="1"/>
      <c r="F178" s="1"/>
      <c r="G178" s="1"/>
      <c r="H178" s="3"/>
      <c r="I178" s="2"/>
      <c r="J178" s="2"/>
      <c r="K178" s="2"/>
      <c r="L178" s="2"/>
      <c r="M178" s="2"/>
      <c r="N178" s="2"/>
      <c r="O178" s="2"/>
      <c r="P178"/>
      <c r="Q178"/>
      <c r="R178"/>
      <c r="S178"/>
      <c r="T178"/>
      <c r="U178"/>
      <c r="V178"/>
      <c r="X178" s="34"/>
    </row>
    <row r="179" spans="1:24" s="5" customFormat="1" ht="21.95" customHeight="1" x14ac:dyDescent="0.2">
      <c r="A179"/>
      <c r="B179"/>
      <c r="C179"/>
      <c r="D179" s="1"/>
      <c r="E179" s="1"/>
      <c r="F179" s="1"/>
      <c r="G179" s="1"/>
      <c r="H179" s="3"/>
      <c r="I179" s="2"/>
      <c r="J179" s="2"/>
      <c r="K179" s="2"/>
      <c r="L179" s="2"/>
      <c r="M179" s="2"/>
      <c r="N179" s="2"/>
      <c r="O179" s="2"/>
      <c r="P179"/>
      <c r="Q179"/>
      <c r="R179"/>
      <c r="S179"/>
      <c r="T179"/>
      <c r="U179"/>
      <c r="V179"/>
      <c r="X179" s="34"/>
    </row>
    <row r="180" spans="1:24" s="5" customFormat="1" ht="21.95" customHeight="1" x14ac:dyDescent="0.2">
      <c r="A180"/>
      <c r="B180"/>
      <c r="C180"/>
      <c r="D180" s="1"/>
      <c r="E180" s="1"/>
      <c r="F180" s="1"/>
      <c r="G180" s="1"/>
      <c r="H180" s="3"/>
      <c r="I180" s="2"/>
      <c r="J180" s="2"/>
      <c r="K180" s="2"/>
      <c r="L180" s="2"/>
      <c r="M180" s="2"/>
      <c r="N180" s="2"/>
      <c r="O180" s="2"/>
      <c r="P180"/>
      <c r="Q180"/>
      <c r="R180"/>
      <c r="S180"/>
      <c r="T180"/>
      <c r="U180"/>
      <c r="V180"/>
      <c r="X180" s="34"/>
    </row>
    <row r="181" spans="1:24" s="5" customFormat="1" ht="21.95" customHeight="1" x14ac:dyDescent="0.2">
      <c r="A181"/>
      <c r="B181"/>
      <c r="C181"/>
      <c r="D181" s="1"/>
      <c r="E181" s="1"/>
      <c r="F181" s="1"/>
      <c r="G181" s="1"/>
      <c r="H181" s="3"/>
      <c r="I181" s="2"/>
      <c r="J181" s="2"/>
      <c r="K181" s="2"/>
      <c r="L181" s="2"/>
      <c r="M181" s="2"/>
      <c r="N181" s="2"/>
      <c r="O181" s="2"/>
      <c r="P181"/>
      <c r="Q181"/>
      <c r="R181"/>
      <c r="S181"/>
      <c r="T181"/>
      <c r="U181"/>
      <c r="V181"/>
      <c r="X181" s="34"/>
    </row>
    <row r="182" spans="1:24" s="5" customFormat="1" ht="21.95" customHeight="1" x14ac:dyDescent="0.2">
      <c r="A182"/>
      <c r="B182"/>
      <c r="C182"/>
      <c r="D182" s="1"/>
      <c r="E182" s="1"/>
      <c r="F182" s="1"/>
      <c r="G182" s="1"/>
      <c r="H182" s="3"/>
      <c r="I182" s="2"/>
      <c r="J182" s="2"/>
      <c r="K182" s="2"/>
      <c r="L182" s="2"/>
      <c r="M182" s="2"/>
      <c r="N182" s="2"/>
      <c r="O182" s="2"/>
      <c r="P182"/>
      <c r="Q182"/>
      <c r="R182"/>
      <c r="S182"/>
      <c r="T182"/>
      <c r="U182"/>
      <c r="V182"/>
      <c r="X182" s="34"/>
    </row>
    <row r="183" spans="1:24" s="5" customFormat="1" ht="21.95" customHeight="1" x14ac:dyDescent="0.2">
      <c r="A183"/>
      <c r="B183"/>
      <c r="C183"/>
      <c r="D183" s="1"/>
      <c r="E183" s="1"/>
      <c r="F183" s="1"/>
      <c r="G183" s="1"/>
      <c r="H183" s="3"/>
      <c r="I183" s="2"/>
      <c r="J183" s="2"/>
      <c r="K183" s="2"/>
      <c r="L183" s="2"/>
      <c r="M183" s="2"/>
      <c r="N183" s="2"/>
      <c r="O183" s="2"/>
      <c r="P183"/>
      <c r="Q183"/>
      <c r="R183"/>
      <c r="S183"/>
      <c r="T183"/>
      <c r="U183"/>
      <c r="V183"/>
      <c r="X183" s="34"/>
    </row>
    <row r="184" spans="1:24" s="5" customFormat="1" ht="21.95" customHeight="1" x14ac:dyDescent="0.2">
      <c r="A184"/>
      <c r="B184"/>
      <c r="C184"/>
      <c r="D184" s="1"/>
      <c r="E184" s="1"/>
      <c r="F184" s="1"/>
      <c r="G184" s="1"/>
      <c r="H184" s="3"/>
      <c r="I184" s="2"/>
      <c r="J184" s="2"/>
      <c r="K184" s="2"/>
      <c r="L184" s="2"/>
      <c r="M184" s="2"/>
      <c r="N184" s="2"/>
      <c r="O184" s="2"/>
      <c r="P184"/>
      <c r="Q184"/>
      <c r="R184"/>
      <c r="S184"/>
      <c r="T184"/>
      <c r="U184"/>
      <c r="V184"/>
      <c r="X184" s="34"/>
    </row>
    <row r="185" spans="1:24" s="5" customFormat="1" ht="28.5" customHeight="1" x14ac:dyDescent="0.2">
      <c r="A185"/>
      <c r="B185"/>
      <c r="C185"/>
      <c r="D185" s="1"/>
      <c r="E185" s="1"/>
      <c r="F185" s="1"/>
      <c r="G185" s="1"/>
      <c r="H185" s="3"/>
      <c r="I185" s="2"/>
      <c r="J185" s="2"/>
      <c r="K185" s="2"/>
      <c r="L185" s="2"/>
      <c r="M185" s="2"/>
      <c r="N185" s="2"/>
      <c r="O185" s="2"/>
      <c r="P185"/>
      <c r="Q185"/>
      <c r="R185"/>
      <c r="S185"/>
      <c r="T185"/>
      <c r="U185"/>
      <c r="V185"/>
      <c r="X185" s="34"/>
    </row>
    <row r="186" spans="1:24" s="5" customFormat="1" ht="28.5" customHeight="1" x14ac:dyDescent="0.2">
      <c r="A186"/>
      <c r="B186"/>
      <c r="C186"/>
      <c r="D186" s="1"/>
      <c r="E186" s="1"/>
      <c r="F186" s="1"/>
      <c r="G186" s="1"/>
      <c r="H186" s="3"/>
      <c r="I186" s="2"/>
      <c r="J186" s="2"/>
      <c r="K186" s="2"/>
      <c r="L186" s="2"/>
      <c r="M186" s="2"/>
      <c r="N186" s="2"/>
      <c r="O186" s="2"/>
      <c r="P186"/>
      <c r="Q186"/>
      <c r="R186"/>
      <c r="S186"/>
      <c r="T186"/>
      <c r="U186"/>
      <c r="V186"/>
    </row>
    <row r="187" spans="1:24" s="5" customFormat="1" ht="28.5" customHeight="1" x14ac:dyDescent="0.2">
      <c r="A187"/>
      <c r="B187"/>
      <c r="C187"/>
      <c r="D187" s="1"/>
      <c r="E187" s="1"/>
      <c r="F187" s="1"/>
      <c r="G187" s="1"/>
      <c r="H187" s="3"/>
      <c r="I187" s="2"/>
      <c r="J187" s="2"/>
      <c r="K187" s="2"/>
      <c r="L187" s="2"/>
      <c r="M187" s="2"/>
      <c r="N187" s="2"/>
      <c r="O187" s="2"/>
      <c r="P187"/>
      <c r="Q187"/>
      <c r="R187"/>
      <c r="S187"/>
      <c r="T187"/>
      <c r="U187"/>
      <c r="V187"/>
    </row>
  </sheetData>
  <autoFilter ref="A9:V138"/>
  <mergeCells count="150">
    <mergeCell ref="D73:D77"/>
    <mergeCell ref="A6:R6"/>
    <mergeCell ref="D44:D47"/>
    <mergeCell ref="C44:C47"/>
    <mergeCell ref="A44:A47"/>
    <mergeCell ref="E78:E82"/>
    <mergeCell ref="A68:A72"/>
    <mergeCell ref="C58:C62"/>
    <mergeCell ref="D26:D30"/>
    <mergeCell ref="D36:D39"/>
    <mergeCell ref="C36:C39"/>
    <mergeCell ref="A134:D134"/>
    <mergeCell ref="E108:E111"/>
    <mergeCell ref="B108:B111"/>
    <mergeCell ref="E98:E102"/>
    <mergeCell ref="C88:C92"/>
    <mergeCell ref="A108:A111"/>
    <mergeCell ref="D108:D111"/>
    <mergeCell ref="D88:D92"/>
    <mergeCell ref="E88:E92"/>
    <mergeCell ref="A93:A97"/>
    <mergeCell ref="C93:C97"/>
    <mergeCell ref="D93:D97"/>
    <mergeCell ref="A58:A62"/>
    <mergeCell ref="D68:D72"/>
    <mergeCell ref="E68:E72"/>
    <mergeCell ref="E73:E77"/>
    <mergeCell ref="E93:E97"/>
    <mergeCell ref="D58:D62"/>
    <mergeCell ref="A78:A82"/>
    <mergeCell ref="A1:V5"/>
    <mergeCell ref="V17:V21"/>
    <mergeCell ref="V22:V25"/>
    <mergeCell ref="B31:B35"/>
    <mergeCell ref="E124:E127"/>
    <mergeCell ref="E36:E39"/>
    <mergeCell ref="E40:E43"/>
    <mergeCell ref="V98:V102"/>
    <mergeCell ref="A98:A102"/>
    <mergeCell ref="E17:E21"/>
    <mergeCell ref="V26:V30"/>
    <mergeCell ref="V31:V35"/>
    <mergeCell ref="V40:V43"/>
    <mergeCell ref="V36:V39"/>
    <mergeCell ref="V68:V72"/>
    <mergeCell ref="E112:E114"/>
    <mergeCell ref="V48:V52"/>
    <mergeCell ref="V78:V82"/>
    <mergeCell ref="V53:V57"/>
    <mergeCell ref="V88:V92"/>
    <mergeCell ref="E58:E62"/>
    <mergeCell ref="D48:D52"/>
    <mergeCell ref="C68:C72"/>
    <mergeCell ref="V44:V47"/>
    <mergeCell ref="E44:E47"/>
    <mergeCell ref="V124:V127"/>
    <mergeCell ref="E115:E118"/>
    <mergeCell ref="D53:D57"/>
    <mergeCell ref="E53:E57"/>
    <mergeCell ref="C78:C82"/>
    <mergeCell ref="E22:E25"/>
    <mergeCell ref="E26:E30"/>
    <mergeCell ref="E31:E35"/>
    <mergeCell ref="A53:A57"/>
    <mergeCell ref="E48:E52"/>
    <mergeCell ref="A48:A52"/>
    <mergeCell ref="D124:D127"/>
    <mergeCell ref="V115:V118"/>
    <mergeCell ref="B115:B118"/>
    <mergeCell ref="C115:C118"/>
    <mergeCell ref="V112:V114"/>
    <mergeCell ref="V119:V123"/>
    <mergeCell ref="E119:E123"/>
    <mergeCell ref="B119:B123"/>
    <mergeCell ref="D22:D25"/>
    <mergeCell ref="A22:A25"/>
    <mergeCell ref="B22:B25"/>
    <mergeCell ref="D98:D102"/>
    <mergeCell ref="D31:D35"/>
    <mergeCell ref="D115:D118"/>
    <mergeCell ref="D78:D82"/>
    <mergeCell ref="C53:C57"/>
    <mergeCell ref="A88:A92"/>
    <mergeCell ref="A31:A35"/>
    <mergeCell ref="C31:C35"/>
    <mergeCell ref="B36:B39"/>
    <mergeCell ref="A36:A39"/>
    <mergeCell ref="C73:C77"/>
    <mergeCell ref="A40:A43"/>
    <mergeCell ref="B40:B43"/>
    <mergeCell ref="C40:C43"/>
    <mergeCell ref="AA147:AC147"/>
    <mergeCell ref="V103:V107"/>
    <mergeCell ref="C103:C107"/>
    <mergeCell ref="D103:D107"/>
    <mergeCell ref="E103:E107"/>
    <mergeCell ref="C119:C123"/>
    <mergeCell ref="D119:D123"/>
    <mergeCell ref="E128:E133"/>
    <mergeCell ref="V128:V133"/>
    <mergeCell ref="V108:V111"/>
    <mergeCell ref="A7:R7"/>
    <mergeCell ref="A8:R8"/>
    <mergeCell ref="C108:C111"/>
    <mergeCell ref="A112:A114"/>
    <mergeCell ref="B112:B114"/>
    <mergeCell ref="C22:C25"/>
    <mergeCell ref="A26:A30"/>
    <mergeCell ref="B26:B30"/>
    <mergeCell ref="C26:C30"/>
    <mergeCell ref="A10:A16"/>
    <mergeCell ref="B10:B16"/>
    <mergeCell ref="C10:C16"/>
    <mergeCell ref="D10:D16"/>
    <mergeCell ref="E10:E16"/>
    <mergeCell ref="V10:V16"/>
    <mergeCell ref="A17:A21"/>
    <mergeCell ref="B17:B21"/>
    <mergeCell ref="D17:D21"/>
    <mergeCell ref="C17:C21"/>
    <mergeCell ref="D40:D43"/>
    <mergeCell ref="A128:A133"/>
    <mergeCell ref="C128:C133"/>
    <mergeCell ref="D128:D133"/>
    <mergeCell ref="B98:B102"/>
    <mergeCell ref="C48:C52"/>
    <mergeCell ref="A73:A77"/>
    <mergeCell ref="D112:D114"/>
    <mergeCell ref="C112:C114"/>
    <mergeCell ref="A115:A118"/>
    <mergeCell ref="A124:A127"/>
    <mergeCell ref="B124:B127"/>
    <mergeCell ref="C124:C127"/>
    <mergeCell ref="A119:A123"/>
    <mergeCell ref="V58:V62"/>
    <mergeCell ref="A63:A67"/>
    <mergeCell ref="C63:C67"/>
    <mergeCell ref="D63:D67"/>
    <mergeCell ref="E63:E67"/>
    <mergeCell ref="V63:V67"/>
    <mergeCell ref="V93:V97"/>
    <mergeCell ref="A103:A107"/>
    <mergeCell ref="B103:B107"/>
    <mergeCell ref="V73:V77"/>
    <mergeCell ref="A83:A87"/>
    <mergeCell ref="C83:C87"/>
    <mergeCell ref="D83:D87"/>
    <mergeCell ref="E83:E87"/>
    <mergeCell ref="V83:V87"/>
    <mergeCell ref="C98:C102"/>
  </mergeCells>
  <printOptions horizontalCentered="1"/>
  <pageMargins left="0.94488188976377963" right="0" top="0.19685039370078741" bottom="0.47244094488188981" header="0.15748031496062992" footer="0.15748031496062992"/>
  <pageSetup paperSize="190" scale="35" fitToHeight="0" orientation="landscape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A43" sqref="A43"/>
    </sheetView>
  </sheetViews>
  <sheetFormatPr baseColWidth="10" defaultRowHeight="20.100000000000001" customHeight="1" x14ac:dyDescent="0.2"/>
  <cols>
    <col min="1" max="1" width="115.85546875" style="90" customWidth="1"/>
    <col min="2" max="16384" width="11.42578125" style="90"/>
  </cols>
  <sheetData>
    <row r="1" spans="1:1" ht="20.100000000000001" customHeight="1" x14ac:dyDescent="0.2">
      <c r="A1" s="89" t="s">
        <v>37</v>
      </c>
    </row>
    <row r="2" spans="1:1" ht="20.100000000000001" customHeight="1" x14ac:dyDescent="0.2">
      <c r="A2" s="91"/>
    </row>
    <row r="3" spans="1:1" ht="20.100000000000001" customHeight="1" x14ac:dyDescent="0.2">
      <c r="A3" s="92" t="s">
        <v>38</v>
      </c>
    </row>
    <row r="4" spans="1:1" ht="20.100000000000001" customHeight="1" x14ac:dyDescent="0.2">
      <c r="A4" s="93" t="s">
        <v>39</v>
      </c>
    </row>
    <row r="5" spans="1:1" ht="20.100000000000001" customHeight="1" x14ac:dyDescent="0.2">
      <c r="A5" s="93" t="s">
        <v>40</v>
      </c>
    </row>
    <row r="6" spans="1:1" ht="20.100000000000001" customHeight="1" x14ac:dyDescent="0.2">
      <c r="A6" s="93" t="s">
        <v>41</v>
      </c>
    </row>
    <row r="7" spans="1:1" ht="20.100000000000001" customHeight="1" x14ac:dyDescent="0.2">
      <c r="A7" s="93" t="s">
        <v>42</v>
      </c>
    </row>
    <row r="8" spans="1:1" ht="20.100000000000001" customHeight="1" x14ac:dyDescent="0.2">
      <c r="A8" s="91"/>
    </row>
    <row r="9" spans="1:1" ht="20.100000000000001" customHeight="1" x14ac:dyDescent="0.2">
      <c r="A9" s="92" t="s">
        <v>43</v>
      </c>
    </row>
    <row r="10" spans="1:1" ht="20.100000000000001" customHeight="1" x14ac:dyDescent="0.2">
      <c r="A10" s="93" t="s">
        <v>44</v>
      </c>
    </row>
    <row r="11" spans="1:1" ht="20.100000000000001" customHeight="1" x14ac:dyDescent="0.2">
      <c r="A11" s="93" t="s">
        <v>45</v>
      </c>
    </row>
    <row r="12" spans="1:1" ht="20.100000000000001" customHeight="1" x14ac:dyDescent="0.2">
      <c r="A12" s="93" t="s">
        <v>46</v>
      </c>
    </row>
    <row r="13" spans="1:1" ht="20.100000000000001" customHeight="1" x14ac:dyDescent="0.2">
      <c r="A13" s="93" t="s">
        <v>47</v>
      </c>
    </row>
    <row r="14" spans="1:1" ht="20.100000000000001" customHeight="1" x14ac:dyDescent="0.2">
      <c r="A14" s="91"/>
    </row>
    <row r="15" spans="1:1" ht="20.100000000000001" customHeight="1" x14ac:dyDescent="0.2">
      <c r="A15" s="92" t="s">
        <v>48</v>
      </c>
    </row>
    <row r="16" spans="1:1" ht="20.100000000000001" customHeight="1" x14ac:dyDescent="0.2">
      <c r="A16" s="93" t="s">
        <v>49</v>
      </c>
    </row>
    <row r="17" spans="1:1" ht="20.100000000000001" customHeight="1" x14ac:dyDescent="0.2">
      <c r="A17" s="93" t="s">
        <v>50</v>
      </c>
    </row>
    <row r="18" spans="1:1" ht="20.100000000000001" customHeight="1" x14ac:dyDescent="0.2">
      <c r="A18" s="93" t="s">
        <v>51</v>
      </c>
    </row>
    <row r="19" spans="1:1" ht="20.100000000000001" customHeight="1" x14ac:dyDescent="0.2">
      <c r="A19" s="93" t="s">
        <v>47</v>
      </c>
    </row>
    <row r="20" spans="1:1" ht="20.100000000000001" customHeight="1" x14ac:dyDescent="0.2">
      <c r="A20" s="91"/>
    </row>
    <row r="21" spans="1:1" ht="20.100000000000001" customHeight="1" x14ac:dyDescent="0.2">
      <c r="A21" s="92" t="s">
        <v>52</v>
      </c>
    </row>
    <row r="22" spans="1:1" ht="20.100000000000001" customHeight="1" x14ac:dyDescent="0.2">
      <c r="A22" s="93" t="s">
        <v>53</v>
      </c>
    </row>
    <row r="23" spans="1:1" ht="20.100000000000001" customHeight="1" x14ac:dyDescent="0.2">
      <c r="A23" s="93" t="s">
        <v>54</v>
      </c>
    </row>
    <row r="24" spans="1:1" ht="20.100000000000001" customHeight="1" x14ac:dyDescent="0.2">
      <c r="A24" s="93" t="s">
        <v>75</v>
      </c>
    </row>
    <row r="25" spans="1:1" ht="20.100000000000001" customHeight="1" x14ac:dyDescent="0.2">
      <c r="A25" s="93" t="s">
        <v>55</v>
      </c>
    </row>
    <row r="26" spans="1:1" ht="20.100000000000001" customHeight="1" x14ac:dyDescent="0.2">
      <c r="A26" s="93" t="s">
        <v>56</v>
      </c>
    </row>
    <row r="27" spans="1:1" ht="20.100000000000001" customHeight="1" x14ac:dyDescent="0.2">
      <c r="A27" s="93" t="s">
        <v>76</v>
      </c>
    </row>
    <row r="28" spans="1:1" ht="20.100000000000001" customHeight="1" x14ac:dyDescent="0.2">
      <c r="A28" s="93" t="s">
        <v>57</v>
      </c>
    </row>
    <row r="29" spans="1:1" ht="20.100000000000001" customHeight="1" x14ac:dyDescent="0.2">
      <c r="A29" s="93" t="s">
        <v>77</v>
      </c>
    </row>
    <row r="30" spans="1:1" ht="20.100000000000001" customHeight="1" x14ac:dyDescent="0.2">
      <c r="A30" s="93" t="s">
        <v>47</v>
      </c>
    </row>
    <row r="31" spans="1:1" ht="20.100000000000001" customHeight="1" x14ac:dyDescent="0.2">
      <c r="A31" s="91"/>
    </row>
    <row r="32" spans="1:1" ht="20.100000000000001" customHeight="1" x14ac:dyDescent="0.2">
      <c r="A32" s="92" t="s">
        <v>58</v>
      </c>
    </row>
    <row r="33" spans="1:1" ht="20.100000000000001" customHeight="1" x14ac:dyDescent="0.2">
      <c r="A33" s="93" t="s">
        <v>59</v>
      </c>
    </row>
    <row r="34" spans="1:1" ht="20.100000000000001" customHeight="1" x14ac:dyDescent="0.2">
      <c r="A34" s="93" t="s">
        <v>60</v>
      </c>
    </row>
    <row r="35" spans="1:1" ht="20.100000000000001" customHeight="1" x14ac:dyDescent="0.2">
      <c r="A35" s="93" t="s">
        <v>61</v>
      </c>
    </row>
    <row r="36" spans="1:1" ht="20.100000000000001" customHeight="1" x14ac:dyDescent="0.2">
      <c r="A36" s="91"/>
    </row>
    <row r="37" spans="1:1" ht="20.100000000000001" customHeight="1" x14ac:dyDescent="0.2">
      <c r="A37" s="92" t="s">
        <v>62</v>
      </c>
    </row>
    <row r="38" spans="1:1" ht="20.100000000000001" customHeight="1" x14ac:dyDescent="0.2">
      <c r="A38" s="93" t="s">
        <v>63</v>
      </c>
    </row>
    <row r="39" spans="1:1" ht="20.100000000000001" customHeight="1" x14ac:dyDescent="0.2">
      <c r="A39" s="93" t="s">
        <v>78</v>
      </c>
    </row>
    <row r="40" spans="1:1" ht="20.100000000000001" customHeight="1" x14ac:dyDescent="0.2">
      <c r="A40" s="93" t="s">
        <v>79</v>
      </c>
    </row>
    <row r="41" spans="1:1" ht="20.100000000000001" customHeight="1" x14ac:dyDescent="0.2">
      <c r="A41" s="93" t="s">
        <v>80</v>
      </c>
    </row>
    <row r="42" spans="1:1" ht="20.100000000000001" customHeight="1" x14ac:dyDescent="0.2">
      <c r="A42" s="93" t="s">
        <v>81</v>
      </c>
    </row>
    <row r="43" spans="1:1" ht="20.100000000000001" customHeight="1" x14ac:dyDescent="0.2">
      <c r="A43" s="93" t="s">
        <v>64</v>
      </c>
    </row>
    <row r="44" spans="1:1" ht="20.100000000000001" customHeight="1" x14ac:dyDescent="0.2">
      <c r="A44" s="93" t="s">
        <v>47</v>
      </c>
    </row>
    <row r="45" spans="1:1" ht="20.100000000000001" customHeight="1" x14ac:dyDescent="0.2">
      <c r="A45" s="91"/>
    </row>
    <row r="46" spans="1:1" ht="20.100000000000001" customHeight="1" x14ac:dyDescent="0.2">
      <c r="A46" s="94" t="s">
        <v>65</v>
      </c>
    </row>
    <row r="47" spans="1:1" ht="20.100000000000001" customHeight="1" x14ac:dyDescent="0.2">
      <c r="A47" s="91"/>
    </row>
    <row r="48" spans="1:1" ht="20.100000000000001" customHeight="1" x14ac:dyDescent="0.2">
      <c r="A48" s="95" t="s">
        <v>66</v>
      </c>
    </row>
    <row r="49" spans="1:1" ht="20.100000000000001" customHeight="1" x14ac:dyDescent="0.2">
      <c r="A49" s="93" t="s">
        <v>67</v>
      </c>
    </row>
    <row r="50" spans="1:1" ht="20.100000000000001" customHeight="1" x14ac:dyDescent="0.2">
      <c r="A50" s="93" t="s">
        <v>68</v>
      </c>
    </row>
    <row r="51" spans="1:1" ht="20.100000000000001" customHeight="1" x14ac:dyDescent="0.2">
      <c r="A51" s="93" t="s">
        <v>69</v>
      </c>
    </row>
    <row r="52" spans="1:1" ht="20.100000000000001" customHeight="1" x14ac:dyDescent="0.2">
      <c r="A52" s="93" t="s">
        <v>47</v>
      </c>
    </row>
    <row r="53" spans="1:1" ht="20.100000000000001" customHeight="1" x14ac:dyDescent="0.2">
      <c r="A53" s="91"/>
    </row>
    <row r="54" spans="1:1" ht="20.100000000000001" customHeight="1" x14ac:dyDescent="0.2">
      <c r="A54" s="96" t="s">
        <v>70</v>
      </c>
    </row>
    <row r="55" spans="1:1" ht="20.100000000000001" customHeight="1" x14ac:dyDescent="0.2">
      <c r="A55" s="91"/>
    </row>
    <row r="56" spans="1:1" ht="20.100000000000001" customHeight="1" x14ac:dyDescent="0.2">
      <c r="A56" s="97" t="s">
        <v>71</v>
      </c>
    </row>
    <row r="57" spans="1:1" ht="20.100000000000001" customHeight="1" x14ac:dyDescent="0.2">
      <c r="A57" s="93" t="s">
        <v>72</v>
      </c>
    </row>
    <row r="58" spans="1:1" ht="20.100000000000001" customHeight="1" x14ac:dyDescent="0.2">
      <c r="A58" s="93" t="s">
        <v>73</v>
      </c>
    </row>
    <row r="59" spans="1:1" ht="20.100000000000001" customHeight="1" x14ac:dyDescent="0.2">
      <c r="A59" s="93" t="s">
        <v>74</v>
      </c>
    </row>
    <row r="60" spans="1:1" ht="20.100000000000001" customHeight="1" x14ac:dyDescent="0.2">
      <c r="A60" s="93"/>
    </row>
    <row r="61" spans="1:1" ht="20.100000000000001" customHeight="1" x14ac:dyDescent="0.2">
      <c r="A61" s="98" t="s">
        <v>82</v>
      </c>
    </row>
    <row r="62" spans="1:1" ht="20.100000000000001" customHeight="1" x14ac:dyDescent="0.2">
      <c r="A62" s="93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total de asignaciones 7º 5189</vt:lpstr>
      <vt:lpstr>Niveles y Grupos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Juan Aguilera</cp:lastModifiedBy>
  <cp:lastPrinted>2023-01-03T12:50:00Z</cp:lastPrinted>
  <dcterms:created xsi:type="dcterms:W3CDTF">2003-03-07T14:03:57Z</dcterms:created>
  <dcterms:modified xsi:type="dcterms:W3CDTF">2023-01-16T14:42:06Z</dcterms:modified>
</cp:coreProperties>
</file>